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yeskapipelineserviceco-my.sharepoint.com/personal/sterling_strait_alyeska-pipeline_com/Documents/Desktop/"/>
    </mc:Choice>
  </mc:AlternateContent>
  <xr:revisionPtr revIDLastSave="60" documentId="13_ncr:1_{97C6EEAC-F13F-4F3B-8301-D35283BBAA36}" xr6:coauthVersionLast="47" xr6:coauthVersionMax="47" xr10:uidLastSave="{14D929EA-133D-4E52-9E45-A05C2EBA7779}"/>
  <bookViews>
    <workbookView xWindow="-31680" yWindow="540" windowWidth="24360" windowHeight="19380" xr2:uid="{299DCE3E-F3E7-442D-9DE3-90C1E71334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K5" i="1"/>
  <c r="J5" i="1" s="1"/>
  <c r="K6" i="1"/>
  <c r="J6" i="1" s="1"/>
  <c r="K7" i="1"/>
  <c r="L7" i="1" s="1"/>
  <c r="K8" i="1"/>
  <c r="J8" i="1" s="1"/>
  <c r="K9" i="1"/>
  <c r="J9" i="1" s="1"/>
  <c r="K10" i="1"/>
  <c r="K11" i="1"/>
  <c r="J11" i="1" s="1"/>
  <c r="K12" i="1"/>
  <c r="J12" i="1" s="1"/>
  <c r="K13" i="1"/>
  <c r="J13" i="1" s="1"/>
  <c r="K14" i="1"/>
  <c r="J14" i="1" s="1"/>
  <c r="K15" i="1"/>
  <c r="L15" i="1" s="1"/>
  <c r="K16" i="1"/>
  <c r="J16" i="1" s="1"/>
  <c r="K17" i="1"/>
  <c r="J17" i="1" s="1"/>
  <c r="K18" i="1"/>
  <c r="K19" i="1"/>
  <c r="J19" i="1" s="1"/>
  <c r="K20" i="1"/>
  <c r="J20" i="1" s="1"/>
  <c r="K21" i="1"/>
  <c r="J21" i="1" s="1"/>
  <c r="K22" i="1"/>
  <c r="J22" i="1" s="1"/>
  <c r="K23" i="1"/>
  <c r="K24" i="1"/>
  <c r="J24" i="1" s="1"/>
  <c r="K25" i="1"/>
  <c r="J25" i="1" s="1"/>
  <c r="K26" i="1"/>
  <c r="K27" i="1"/>
  <c r="J27" i="1" s="1"/>
  <c r="K28" i="1"/>
  <c r="J28" i="1" s="1"/>
  <c r="K29" i="1"/>
  <c r="J29" i="1" s="1"/>
  <c r="K30" i="1"/>
  <c r="J30" i="1" s="1"/>
  <c r="K31" i="1"/>
  <c r="L31" i="1" s="1"/>
  <c r="K32" i="1"/>
  <c r="J32" i="1" s="1"/>
  <c r="K33" i="1"/>
  <c r="J33" i="1" s="1"/>
  <c r="K34" i="1"/>
  <c r="K35" i="1"/>
  <c r="J35" i="1" s="1"/>
  <c r="K36" i="1"/>
  <c r="J36" i="1" s="1"/>
  <c r="K37" i="1"/>
  <c r="J37" i="1" s="1"/>
  <c r="K38" i="1"/>
  <c r="J38" i="1" s="1"/>
  <c r="K39" i="1"/>
  <c r="L39" i="1" s="1"/>
  <c r="K40" i="1"/>
  <c r="J40" i="1" s="1"/>
  <c r="K41" i="1"/>
  <c r="J41" i="1" s="1"/>
  <c r="K42" i="1"/>
  <c r="K43" i="1"/>
  <c r="J43" i="1" s="1"/>
  <c r="K44" i="1"/>
  <c r="J44" i="1" s="1"/>
  <c r="K45" i="1"/>
  <c r="J45" i="1" s="1"/>
  <c r="K46" i="1"/>
  <c r="J46" i="1" s="1"/>
  <c r="K47" i="1"/>
  <c r="L47" i="1" s="1"/>
  <c r="K48" i="1"/>
  <c r="J48" i="1" s="1"/>
  <c r="K49" i="1"/>
  <c r="J49" i="1" s="1"/>
  <c r="K50" i="1"/>
  <c r="K51" i="1"/>
  <c r="J51" i="1" s="1"/>
  <c r="K52" i="1"/>
  <c r="J52" i="1" s="1"/>
  <c r="K53" i="1"/>
  <c r="J53" i="1" s="1"/>
  <c r="K54" i="1"/>
  <c r="J54" i="1" s="1"/>
  <c r="K55" i="1"/>
  <c r="L55" i="1" s="1"/>
  <c r="K56" i="1"/>
  <c r="J56" i="1" s="1"/>
  <c r="K57" i="1"/>
  <c r="J57" i="1" s="1"/>
  <c r="K58" i="1"/>
  <c r="K59" i="1"/>
  <c r="J59" i="1" s="1"/>
  <c r="K60" i="1"/>
  <c r="J60" i="1" s="1"/>
  <c r="K61" i="1"/>
  <c r="J61" i="1" s="1"/>
  <c r="K62" i="1"/>
  <c r="J62" i="1" s="1"/>
  <c r="K63" i="1"/>
  <c r="K64" i="1"/>
  <c r="J64" i="1" s="1"/>
  <c r="K65" i="1"/>
  <c r="J65" i="1" s="1"/>
  <c r="K66" i="1"/>
  <c r="K67" i="1"/>
  <c r="J67" i="1" s="1"/>
  <c r="K68" i="1"/>
  <c r="J68" i="1" s="1"/>
  <c r="K69" i="1"/>
  <c r="J69" i="1" s="1"/>
  <c r="K70" i="1"/>
  <c r="J70" i="1" s="1"/>
  <c r="K71" i="1"/>
  <c r="L71" i="1" s="1"/>
  <c r="K72" i="1"/>
  <c r="J72" i="1" s="1"/>
  <c r="K73" i="1"/>
  <c r="J73" i="1" s="1"/>
  <c r="K74" i="1"/>
  <c r="K75" i="1"/>
  <c r="J75" i="1" s="1"/>
  <c r="K76" i="1"/>
  <c r="J76" i="1" s="1"/>
  <c r="K77" i="1"/>
  <c r="J77" i="1" s="1"/>
  <c r="K78" i="1"/>
  <c r="J78" i="1" s="1"/>
  <c r="K79" i="1"/>
  <c r="K80" i="1"/>
  <c r="J80" i="1" s="1"/>
  <c r="K81" i="1"/>
  <c r="J81" i="1" s="1"/>
  <c r="K82" i="1"/>
  <c r="K83" i="1"/>
  <c r="J83" i="1" s="1"/>
  <c r="K84" i="1"/>
  <c r="J84" i="1" s="1"/>
  <c r="K85" i="1"/>
  <c r="J85" i="1" s="1"/>
  <c r="K86" i="1"/>
  <c r="J86" i="1" s="1"/>
  <c r="K87" i="1"/>
  <c r="L87" i="1" s="1"/>
  <c r="K88" i="1"/>
  <c r="J88" i="1" s="1"/>
  <c r="K89" i="1"/>
  <c r="J89" i="1" s="1"/>
  <c r="K90" i="1"/>
  <c r="K91" i="1"/>
  <c r="J91" i="1" s="1"/>
  <c r="K92" i="1"/>
  <c r="J92" i="1" s="1"/>
  <c r="K93" i="1"/>
  <c r="J93" i="1" s="1"/>
  <c r="K94" i="1"/>
  <c r="J94" i="1" s="1"/>
  <c r="K95" i="1"/>
  <c r="L95" i="1" s="1"/>
  <c r="K96" i="1"/>
  <c r="J96" i="1" s="1"/>
  <c r="K97" i="1"/>
  <c r="J97" i="1" s="1"/>
  <c r="K98" i="1"/>
  <c r="K99" i="1"/>
  <c r="J99" i="1" s="1"/>
  <c r="K100" i="1"/>
  <c r="J100" i="1" s="1"/>
  <c r="K101" i="1"/>
  <c r="J101" i="1" s="1"/>
  <c r="K102" i="1"/>
  <c r="J102" i="1" s="1"/>
  <c r="K103" i="1"/>
  <c r="L103" i="1" s="1"/>
  <c r="K104" i="1"/>
  <c r="J104" i="1" s="1"/>
  <c r="K105" i="1"/>
  <c r="J105" i="1" s="1"/>
  <c r="K106" i="1"/>
  <c r="K107" i="1"/>
  <c r="J107" i="1" s="1"/>
  <c r="K108" i="1"/>
  <c r="J108" i="1" s="1"/>
  <c r="K109" i="1"/>
  <c r="J109" i="1" s="1"/>
  <c r="K110" i="1"/>
  <c r="J110" i="1" s="1"/>
  <c r="K111" i="1"/>
  <c r="L111" i="1" s="1"/>
  <c r="K112" i="1"/>
  <c r="J112" i="1" s="1"/>
  <c r="K113" i="1"/>
  <c r="J113" i="1" s="1"/>
  <c r="K114" i="1"/>
  <c r="K115" i="1"/>
  <c r="J115" i="1" s="1"/>
  <c r="K116" i="1"/>
  <c r="J116" i="1" s="1"/>
  <c r="K117" i="1"/>
  <c r="J117" i="1" s="1"/>
  <c r="K118" i="1"/>
  <c r="J118" i="1" s="1"/>
  <c r="K119" i="1"/>
  <c r="K120" i="1"/>
  <c r="J120" i="1" s="1"/>
  <c r="K121" i="1"/>
  <c r="J121" i="1" s="1"/>
  <c r="K122" i="1"/>
  <c r="K123" i="1"/>
  <c r="J123" i="1" s="1"/>
  <c r="K124" i="1"/>
  <c r="J124" i="1" s="1"/>
  <c r="K125" i="1"/>
  <c r="J125" i="1" s="1"/>
  <c r="K126" i="1"/>
  <c r="J126" i="1" s="1"/>
  <c r="K127" i="1"/>
  <c r="L127" i="1" s="1"/>
  <c r="K128" i="1"/>
  <c r="J128" i="1" s="1"/>
  <c r="K129" i="1"/>
  <c r="J129" i="1" s="1"/>
  <c r="K130" i="1"/>
  <c r="K131" i="1"/>
  <c r="M131" i="1" s="1"/>
  <c r="K132" i="1"/>
  <c r="J132" i="1" s="1"/>
  <c r="K133" i="1"/>
  <c r="J133" i="1" s="1"/>
  <c r="K134" i="1"/>
  <c r="J134" i="1" s="1"/>
  <c r="K135" i="1"/>
  <c r="L135" i="1" s="1"/>
  <c r="K136" i="1"/>
  <c r="J136" i="1" s="1"/>
  <c r="K137" i="1"/>
  <c r="J137" i="1" s="1"/>
  <c r="K138" i="1"/>
  <c r="K139" i="1"/>
  <c r="J139" i="1" s="1"/>
  <c r="K140" i="1"/>
  <c r="J140" i="1" s="1"/>
  <c r="K141" i="1"/>
  <c r="L141" i="1" s="1"/>
  <c r="K142" i="1"/>
  <c r="J142" i="1" s="1"/>
  <c r="K143" i="1"/>
  <c r="J143" i="1" s="1"/>
  <c r="K144" i="1"/>
  <c r="K145" i="1"/>
  <c r="M145" i="1" s="1"/>
  <c r="K146" i="1"/>
  <c r="K147" i="1"/>
  <c r="L147" i="1" s="1"/>
  <c r="K148" i="1"/>
  <c r="J148" i="1" s="1"/>
  <c r="K149" i="1"/>
  <c r="J149" i="1" s="1"/>
  <c r="K150" i="1"/>
  <c r="K151" i="1"/>
  <c r="J151" i="1" s="1"/>
  <c r="K152" i="1"/>
  <c r="J152" i="1" s="1"/>
  <c r="K153" i="1"/>
  <c r="J153" i="1" s="1"/>
  <c r="K154" i="1"/>
  <c r="J154" i="1" s="1"/>
  <c r="K155" i="1"/>
  <c r="L155" i="1" s="1"/>
  <c r="K156" i="1"/>
  <c r="K157" i="1"/>
  <c r="J157" i="1" s="1"/>
  <c r="K158" i="1"/>
  <c r="L158" i="1" s="1"/>
  <c r="K159" i="1"/>
  <c r="J159" i="1" s="1"/>
  <c r="K160" i="1"/>
  <c r="J160" i="1" s="1"/>
  <c r="K161" i="1"/>
  <c r="J161" i="1" s="1"/>
  <c r="K162" i="1"/>
  <c r="J162" i="1" s="1"/>
  <c r="K163" i="1"/>
  <c r="L163" i="1" s="1"/>
  <c r="K164" i="1"/>
  <c r="J164" i="1" s="1"/>
  <c r="K165" i="1"/>
  <c r="J165" i="1" s="1"/>
  <c r="K166" i="1"/>
  <c r="J166" i="1" s="1"/>
  <c r="K167" i="1"/>
  <c r="M167" i="1" s="1"/>
  <c r="K168" i="1"/>
  <c r="J168" i="1" s="1"/>
  <c r="K169" i="1"/>
  <c r="M169" i="1" s="1"/>
  <c r="K170" i="1"/>
  <c r="J170" i="1" s="1"/>
  <c r="K171" i="1"/>
  <c r="J171" i="1" s="1"/>
  <c r="K172" i="1"/>
  <c r="K173" i="1"/>
  <c r="J173" i="1" s="1"/>
  <c r="K174" i="1"/>
  <c r="L174" i="1" s="1"/>
  <c r="K175" i="1"/>
  <c r="J175" i="1" s="1"/>
  <c r="K176" i="1"/>
  <c r="M176" i="1" s="1"/>
  <c r="K177" i="1"/>
  <c r="M177" i="1" s="1"/>
  <c r="K178" i="1"/>
  <c r="M178" i="1" s="1"/>
  <c r="K179" i="1"/>
  <c r="L179" i="1" s="1"/>
  <c r="K180" i="1"/>
  <c r="M180" i="1" s="1"/>
  <c r="K181" i="1"/>
  <c r="J181" i="1" s="1"/>
  <c r="K182" i="1"/>
  <c r="M182" i="1" s="1"/>
  <c r="K183" i="1"/>
  <c r="K184" i="1"/>
  <c r="M184" i="1" s="1"/>
  <c r="K185" i="1"/>
  <c r="M185" i="1" s="1"/>
  <c r="K186" i="1"/>
  <c r="M186" i="1" s="1"/>
  <c r="K187" i="1"/>
  <c r="J187" i="1" s="1"/>
  <c r="K188" i="1"/>
  <c r="M188" i="1" s="1"/>
  <c r="K189" i="1"/>
  <c r="J189" i="1" s="1"/>
  <c r="K190" i="1"/>
  <c r="M190" i="1" s="1"/>
  <c r="K191" i="1"/>
  <c r="K192" i="1"/>
  <c r="M192" i="1" s="1"/>
  <c r="K193" i="1"/>
  <c r="J193" i="1" s="1"/>
  <c r="K194" i="1"/>
  <c r="M194" i="1" s="1"/>
  <c r="K195" i="1"/>
  <c r="J195" i="1" s="1"/>
  <c r="K196" i="1"/>
  <c r="M196" i="1" s="1"/>
  <c r="K197" i="1"/>
  <c r="J197" i="1" s="1"/>
  <c r="K198" i="1"/>
  <c r="M198" i="1" s="1"/>
  <c r="K199" i="1"/>
  <c r="J199" i="1" s="1"/>
  <c r="K200" i="1"/>
  <c r="M200" i="1" s="1"/>
  <c r="K201" i="1"/>
  <c r="M201" i="1" s="1"/>
  <c r="K202" i="1"/>
  <c r="M202" i="1" s="1"/>
  <c r="K203" i="1"/>
  <c r="L203" i="1" s="1"/>
  <c r="K204" i="1"/>
  <c r="M204" i="1" s="1"/>
  <c r="K205" i="1"/>
  <c r="J205" i="1" s="1"/>
  <c r="K206" i="1"/>
  <c r="M206" i="1" s="1"/>
  <c r="K207" i="1"/>
  <c r="J207" i="1" s="1"/>
  <c r="K208" i="1"/>
  <c r="M208" i="1" s="1"/>
  <c r="K209" i="1"/>
  <c r="L209" i="1" s="1"/>
  <c r="K210" i="1"/>
  <c r="M210" i="1" s="1"/>
  <c r="K211" i="1"/>
  <c r="J211" i="1" s="1"/>
  <c r="K212" i="1"/>
  <c r="M212" i="1" s="1"/>
  <c r="K213" i="1"/>
  <c r="J213" i="1" s="1"/>
  <c r="K214" i="1"/>
  <c r="M214" i="1" s="1"/>
  <c r="K215" i="1"/>
  <c r="J215" i="1" s="1"/>
  <c r="K216" i="1"/>
  <c r="M216" i="1" s="1"/>
  <c r="K217" i="1"/>
  <c r="M217" i="1" s="1"/>
  <c r="K218" i="1"/>
  <c r="M218" i="1" s="1"/>
  <c r="K219" i="1"/>
  <c r="J219" i="1" s="1"/>
  <c r="K220" i="1"/>
  <c r="M220" i="1" s="1"/>
  <c r="K221" i="1"/>
  <c r="J221" i="1" s="1"/>
  <c r="K222" i="1"/>
  <c r="M222" i="1" s="1"/>
  <c r="K223" i="1"/>
  <c r="J223" i="1" s="1"/>
  <c r="K224" i="1"/>
  <c r="M224" i="1" s="1"/>
  <c r="K225" i="1"/>
  <c r="J225" i="1" s="1"/>
  <c r="K226" i="1"/>
  <c r="M226" i="1" s="1"/>
  <c r="K227" i="1"/>
  <c r="M227" i="1" s="1"/>
  <c r="K228" i="1"/>
  <c r="M228" i="1" s="1"/>
  <c r="K229" i="1"/>
  <c r="J229" i="1" s="1"/>
  <c r="K230" i="1"/>
  <c r="M230" i="1" s="1"/>
  <c r="K231" i="1"/>
  <c r="K232" i="1"/>
  <c r="M232" i="1" s="1"/>
  <c r="K233" i="1"/>
  <c r="M233" i="1" s="1"/>
  <c r="K234" i="1"/>
  <c r="M234" i="1" s="1"/>
  <c r="K235" i="1"/>
  <c r="M235" i="1" s="1"/>
  <c r="K236" i="1"/>
  <c r="M236" i="1" s="1"/>
  <c r="K237" i="1"/>
  <c r="J237" i="1" s="1"/>
  <c r="K238" i="1"/>
  <c r="M238" i="1" s="1"/>
  <c r="K239" i="1"/>
  <c r="K240" i="1"/>
  <c r="M240" i="1" s="1"/>
  <c r="K241" i="1"/>
  <c r="M241" i="1" s="1"/>
  <c r="K242" i="1"/>
  <c r="M242" i="1" s="1"/>
  <c r="K243" i="1"/>
  <c r="J243" i="1" s="1"/>
  <c r="K244" i="1"/>
  <c r="J244" i="1" s="1"/>
  <c r="K245" i="1"/>
  <c r="J245" i="1" s="1"/>
  <c r="K246" i="1"/>
  <c r="L246" i="1" s="1"/>
  <c r="K247" i="1"/>
  <c r="K248" i="1"/>
  <c r="L248" i="1" s="1"/>
  <c r="K249" i="1"/>
  <c r="M249" i="1" s="1"/>
  <c r="K250" i="1"/>
  <c r="L250" i="1" s="1"/>
  <c r="K251" i="1"/>
  <c r="J251" i="1" s="1"/>
  <c r="K252" i="1"/>
  <c r="L252" i="1" s="1"/>
  <c r="K253" i="1"/>
  <c r="M253" i="1" s="1"/>
  <c r="K254" i="1"/>
  <c r="L254" i="1" s="1"/>
  <c r="K255" i="1"/>
  <c r="J255" i="1" s="1"/>
  <c r="K256" i="1"/>
  <c r="L256" i="1" s="1"/>
  <c r="K257" i="1"/>
  <c r="L257" i="1" s="1"/>
  <c r="K258" i="1"/>
  <c r="L258" i="1" s="1"/>
  <c r="K259" i="1"/>
  <c r="K260" i="1"/>
  <c r="J260" i="1" s="1"/>
  <c r="K261" i="1"/>
  <c r="K262" i="1"/>
  <c r="J262" i="1" s="1"/>
  <c r="K263" i="1"/>
  <c r="K264" i="1"/>
  <c r="J264" i="1" s="1"/>
  <c r="K265" i="1"/>
  <c r="K266" i="1"/>
  <c r="L266" i="1" s="1"/>
  <c r="K267" i="1"/>
  <c r="K268" i="1"/>
  <c r="J268" i="1" s="1"/>
  <c r="K269" i="1"/>
  <c r="K270" i="1"/>
  <c r="K271" i="1"/>
  <c r="J271" i="1" s="1"/>
  <c r="K272" i="1"/>
  <c r="J272" i="1" s="1"/>
  <c r="K273" i="1"/>
  <c r="J273" i="1" s="1"/>
  <c r="K274" i="1"/>
  <c r="L274" i="1" s="1"/>
  <c r="K275" i="1"/>
  <c r="K276" i="1"/>
  <c r="J276" i="1" s="1"/>
  <c r="K277" i="1"/>
  <c r="K278" i="1"/>
  <c r="J278" i="1" s="1"/>
  <c r="K279" i="1"/>
  <c r="K280" i="1"/>
  <c r="J280" i="1" s="1"/>
  <c r="K281" i="1"/>
  <c r="J281" i="1" s="1"/>
  <c r="K282" i="1"/>
  <c r="L282" i="1" s="1"/>
  <c r="K283" i="1"/>
  <c r="K284" i="1"/>
  <c r="K285" i="1"/>
  <c r="K286" i="1"/>
  <c r="J286" i="1" s="1"/>
  <c r="K287" i="1"/>
  <c r="K288" i="1"/>
  <c r="K289" i="1"/>
  <c r="J289" i="1" s="1"/>
  <c r="K290" i="1"/>
  <c r="L290" i="1" s="1"/>
  <c r="K291" i="1"/>
  <c r="K292" i="1"/>
  <c r="J292" i="1" s="1"/>
  <c r="K293" i="1"/>
  <c r="K294" i="1"/>
  <c r="J294" i="1" s="1"/>
  <c r="K295" i="1"/>
  <c r="J295" i="1" s="1"/>
  <c r="K296" i="1"/>
  <c r="J296" i="1" s="1"/>
  <c r="K297" i="1"/>
  <c r="J297" i="1" s="1"/>
  <c r="K298" i="1"/>
  <c r="L298" i="1" s="1"/>
  <c r="K299" i="1"/>
  <c r="K300" i="1"/>
  <c r="J300" i="1" s="1"/>
  <c r="K301" i="1"/>
  <c r="K302" i="1"/>
  <c r="K303" i="1"/>
  <c r="J303" i="1" s="1"/>
  <c r="K304" i="1"/>
  <c r="J304" i="1" s="1"/>
  <c r="K305" i="1"/>
  <c r="J305" i="1" s="1"/>
  <c r="K306" i="1"/>
  <c r="L306" i="1" s="1"/>
  <c r="K307" i="1"/>
  <c r="K308" i="1"/>
  <c r="J308" i="1" s="1"/>
  <c r="K309" i="1"/>
  <c r="K310" i="1"/>
  <c r="J310" i="1" s="1"/>
  <c r="K311" i="1"/>
  <c r="J311" i="1" s="1"/>
  <c r="K312" i="1"/>
  <c r="K313" i="1"/>
  <c r="K314" i="1"/>
  <c r="L314" i="1" s="1"/>
  <c r="K315" i="1"/>
  <c r="K316" i="1"/>
  <c r="J316" i="1" s="1"/>
  <c r="K317" i="1"/>
  <c r="K318" i="1"/>
  <c r="J318" i="1" s="1"/>
  <c r="K319" i="1"/>
  <c r="J319" i="1" s="1"/>
  <c r="K320" i="1"/>
  <c r="J320" i="1" s="1"/>
  <c r="K321" i="1"/>
  <c r="J321" i="1" s="1"/>
  <c r="K322" i="1"/>
  <c r="L322" i="1" s="1"/>
  <c r="K323" i="1"/>
  <c r="K324" i="1"/>
  <c r="J324" i="1" s="1"/>
  <c r="K325" i="1"/>
  <c r="K326" i="1"/>
  <c r="J326" i="1" s="1"/>
  <c r="K327" i="1"/>
  <c r="J327" i="1" s="1"/>
  <c r="K328" i="1"/>
  <c r="J328" i="1" s="1"/>
  <c r="K329" i="1"/>
  <c r="J329" i="1" s="1"/>
  <c r="K330" i="1"/>
  <c r="L330" i="1" s="1"/>
  <c r="K331" i="1"/>
  <c r="K332" i="1"/>
  <c r="K333" i="1"/>
  <c r="K334" i="1"/>
  <c r="J334" i="1" s="1"/>
  <c r="K335" i="1"/>
  <c r="L335" i="1" s="1"/>
  <c r="K336" i="1"/>
  <c r="L336" i="1" s="1"/>
  <c r="K337" i="1"/>
  <c r="L337" i="1" s="1"/>
  <c r="K338" i="1"/>
  <c r="J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M344" i="1" s="1"/>
  <c r="K345" i="1"/>
  <c r="L345" i="1" s="1"/>
  <c r="K346" i="1"/>
  <c r="J346" i="1" s="1"/>
  <c r="K347" i="1"/>
  <c r="L347" i="1" s="1"/>
  <c r="K348" i="1"/>
  <c r="J348" i="1" s="1"/>
  <c r="K349" i="1"/>
  <c r="J349" i="1" s="1"/>
  <c r="K350" i="1"/>
  <c r="J350" i="1" s="1"/>
  <c r="K351" i="1"/>
  <c r="K352" i="1"/>
  <c r="J352" i="1" s="1"/>
  <c r="K353" i="1"/>
  <c r="J353" i="1" s="1"/>
  <c r="K354" i="1"/>
  <c r="L354" i="1" s="1"/>
  <c r="K355" i="1"/>
  <c r="J355" i="1" s="1"/>
  <c r="K356" i="1"/>
  <c r="J356" i="1" s="1"/>
  <c r="K357" i="1"/>
  <c r="K358" i="1"/>
  <c r="M358" i="1" s="1"/>
  <c r="K359" i="1"/>
  <c r="K360" i="1"/>
  <c r="J360" i="1" s="1"/>
  <c r="K361" i="1"/>
  <c r="J361" i="1" s="1"/>
  <c r="K362" i="1"/>
  <c r="L362" i="1" s="1"/>
  <c r="K363" i="1"/>
  <c r="M363" i="1" s="1"/>
  <c r="K364" i="1"/>
  <c r="J364" i="1" s="1"/>
  <c r="K365" i="1"/>
  <c r="J365" i="1" s="1"/>
  <c r="K366" i="1"/>
  <c r="J366" i="1" s="1"/>
  <c r="K367" i="1"/>
  <c r="J367" i="1" s="1"/>
  <c r="K368" i="1"/>
  <c r="M368" i="1" s="1"/>
  <c r="K369" i="1"/>
  <c r="M369" i="1" s="1"/>
  <c r="K370" i="1"/>
  <c r="L370" i="1" s="1"/>
  <c r="K371" i="1"/>
  <c r="J371" i="1" s="1"/>
  <c r="K372" i="1"/>
  <c r="J372" i="1" s="1"/>
  <c r="K373" i="1"/>
  <c r="J373" i="1" s="1"/>
  <c r="K374" i="1"/>
  <c r="J374" i="1" s="1"/>
  <c r="K375" i="1"/>
  <c r="J375" i="1" s="1"/>
  <c r="K376" i="1"/>
  <c r="J376" i="1" s="1"/>
  <c r="K377" i="1"/>
  <c r="L377" i="1" s="1"/>
  <c r="K378" i="1"/>
  <c r="J378" i="1" s="1"/>
  <c r="K379" i="1"/>
  <c r="M379" i="1" s="1"/>
  <c r="K380" i="1"/>
  <c r="J380" i="1" s="1"/>
  <c r="K381" i="1"/>
  <c r="J381" i="1" s="1"/>
  <c r="K382" i="1"/>
  <c r="J382" i="1" s="1"/>
  <c r="K383" i="1"/>
  <c r="J383" i="1" s="1"/>
  <c r="K384" i="1"/>
  <c r="M384" i="1" s="1"/>
  <c r="K385" i="1"/>
  <c r="L385" i="1" s="1"/>
  <c r="K386" i="1"/>
  <c r="L386" i="1" s="1"/>
  <c r="K387" i="1"/>
  <c r="L387" i="1" s="1"/>
  <c r="K388" i="1"/>
  <c r="J388" i="1" s="1"/>
  <c r="K389" i="1"/>
  <c r="J389" i="1" s="1"/>
  <c r="K390" i="1"/>
  <c r="J390" i="1" s="1"/>
  <c r="K391" i="1"/>
  <c r="L391" i="1" s="1"/>
  <c r="K392" i="1"/>
  <c r="J392" i="1" s="1"/>
  <c r="K393" i="1"/>
  <c r="L393" i="1" s="1"/>
  <c r="K394" i="1"/>
  <c r="J394" i="1" s="1"/>
  <c r="K395" i="1"/>
  <c r="M395" i="1" s="1"/>
  <c r="K396" i="1"/>
  <c r="J396" i="1" s="1"/>
  <c r="K397" i="1"/>
  <c r="L397" i="1" s="1"/>
  <c r="K398" i="1"/>
  <c r="J398" i="1" s="1"/>
  <c r="K399" i="1"/>
  <c r="M399" i="1" s="1"/>
  <c r="K400" i="1"/>
  <c r="M400" i="1" s="1"/>
  <c r="K401" i="1"/>
  <c r="J401" i="1" s="1"/>
  <c r="K402" i="1"/>
  <c r="K403" i="1"/>
  <c r="J403" i="1" s="1"/>
  <c r="K404" i="1"/>
  <c r="J404" i="1" s="1"/>
  <c r="K405" i="1"/>
  <c r="J405" i="1" s="1"/>
  <c r="K406" i="1"/>
  <c r="J406" i="1" s="1"/>
  <c r="K407" i="1"/>
  <c r="J407" i="1" s="1"/>
  <c r="K408" i="1"/>
  <c r="J408" i="1" s="1"/>
  <c r="K409" i="1"/>
  <c r="L409" i="1" s="1"/>
  <c r="K410" i="1"/>
  <c r="J410" i="1" s="1"/>
  <c r="K411" i="1"/>
  <c r="M411" i="1" s="1"/>
  <c r="K412" i="1"/>
  <c r="J412" i="1" s="1"/>
  <c r="K413" i="1"/>
  <c r="J413" i="1" s="1"/>
  <c r="K414" i="1"/>
  <c r="J414" i="1" s="1"/>
  <c r="K415" i="1"/>
  <c r="J415" i="1" s="1"/>
  <c r="K416" i="1"/>
  <c r="M416" i="1" s="1"/>
  <c r="K417" i="1"/>
  <c r="L417" i="1" s="1"/>
  <c r="K418" i="1"/>
  <c r="L418" i="1" s="1"/>
  <c r="K419" i="1"/>
  <c r="L419" i="1" s="1"/>
  <c r="K420" i="1"/>
  <c r="J420" i="1" s="1"/>
  <c r="K421" i="1"/>
  <c r="L421" i="1" s="1"/>
  <c r="K422" i="1"/>
  <c r="J422" i="1" s="1"/>
  <c r="K423" i="1"/>
  <c r="L423" i="1" s="1"/>
  <c r="K424" i="1"/>
  <c r="J424" i="1" s="1"/>
  <c r="K425" i="1"/>
  <c r="L425" i="1" s="1"/>
  <c r="K426" i="1"/>
  <c r="L426" i="1" s="1"/>
  <c r="K427" i="1"/>
  <c r="L427" i="1" s="1"/>
  <c r="K428" i="1"/>
  <c r="J428" i="1" s="1"/>
  <c r="K429" i="1"/>
  <c r="L429" i="1" s="1"/>
  <c r="K430" i="1"/>
  <c r="J430" i="1" s="1"/>
  <c r="K431" i="1"/>
  <c r="L431" i="1" s="1"/>
  <c r="K432" i="1"/>
  <c r="J432" i="1" s="1"/>
  <c r="K433" i="1"/>
  <c r="L433" i="1" s="1"/>
  <c r="K434" i="1"/>
  <c r="L434" i="1" s="1"/>
  <c r="K435" i="1"/>
  <c r="L435" i="1" s="1"/>
  <c r="K436" i="1"/>
  <c r="J436" i="1" s="1"/>
  <c r="K437" i="1"/>
  <c r="L437" i="1" s="1"/>
  <c r="K438" i="1"/>
  <c r="J438" i="1" s="1"/>
  <c r="K439" i="1"/>
  <c r="L439" i="1" s="1"/>
  <c r="K440" i="1"/>
  <c r="J440" i="1" s="1"/>
  <c r="K441" i="1"/>
  <c r="L441" i="1" s="1"/>
  <c r="K442" i="1"/>
  <c r="K443" i="1"/>
  <c r="L443" i="1" s="1"/>
  <c r="K444" i="1"/>
  <c r="J444" i="1" s="1"/>
  <c r="K445" i="1"/>
  <c r="L445" i="1" s="1"/>
  <c r="K446" i="1"/>
  <c r="J446" i="1" s="1"/>
  <c r="K447" i="1"/>
  <c r="L447" i="1" s="1"/>
  <c r="K448" i="1"/>
  <c r="J448" i="1" s="1"/>
  <c r="K449" i="1"/>
  <c r="L449" i="1" s="1"/>
  <c r="K450" i="1"/>
  <c r="L450" i="1" s="1"/>
  <c r="K451" i="1"/>
  <c r="L451" i="1" s="1"/>
  <c r="K452" i="1"/>
  <c r="J452" i="1" s="1"/>
  <c r="K453" i="1"/>
  <c r="L453" i="1" s="1"/>
  <c r="K454" i="1"/>
  <c r="J454" i="1" s="1"/>
  <c r="K455" i="1"/>
  <c r="L455" i="1" s="1"/>
  <c r="K456" i="1"/>
  <c r="J456" i="1" s="1"/>
  <c r="K457" i="1"/>
  <c r="L457" i="1" s="1"/>
  <c r="K458" i="1"/>
  <c r="L458" i="1" s="1"/>
  <c r="K459" i="1"/>
  <c r="L459" i="1" s="1"/>
  <c r="K460" i="1"/>
  <c r="J460" i="1" s="1"/>
  <c r="K461" i="1"/>
  <c r="L461" i="1" s="1"/>
  <c r="K462" i="1"/>
  <c r="J462" i="1" s="1"/>
  <c r="K463" i="1"/>
  <c r="L463" i="1" s="1"/>
  <c r="K464" i="1"/>
  <c r="J464" i="1" s="1"/>
  <c r="K465" i="1"/>
  <c r="L465" i="1" s="1"/>
  <c r="K466" i="1"/>
  <c r="L466" i="1" s="1"/>
  <c r="K467" i="1"/>
  <c r="L467" i="1" s="1"/>
  <c r="K468" i="1"/>
  <c r="J468" i="1" s="1"/>
  <c r="K469" i="1"/>
  <c r="L469" i="1" s="1"/>
  <c r="K470" i="1"/>
  <c r="J470" i="1" s="1"/>
  <c r="K471" i="1"/>
  <c r="L471" i="1" s="1"/>
  <c r="K472" i="1"/>
  <c r="J472" i="1" s="1"/>
  <c r="K473" i="1"/>
  <c r="L473" i="1" s="1"/>
  <c r="K474" i="1"/>
  <c r="L474" i="1" s="1"/>
  <c r="K475" i="1"/>
  <c r="L475" i="1" s="1"/>
  <c r="K476" i="1"/>
  <c r="J476" i="1" s="1"/>
  <c r="K477" i="1"/>
  <c r="L477" i="1" s="1"/>
  <c r="K478" i="1"/>
  <c r="J478" i="1" s="1"/>
  <c r="K479" i="1"/>
  <c r="L479" i="1" s="1"/>
  <c r="K480" i="1"/>
  <c r="J480" i="1" s="1"/>
  <c r="K481" i="1"/>
  <c r="L481" i="1" s="1"/>
  <c r="K482" i="1"/>
  <c r="L482" i="1" s="1"/>
  <c r="K483" i="1"/>
  <c r="L483" i="1" s="1"/>
  <c r="K484" i="1"/>
  <c r="J484" i="1" s="1"/>
  <c r="K485" i="1"/>
  <c r="L485" i="1" s="1"/>
  <c r="K4" i="1"/>
  <c r="L4" i="1" s="1"/>
  <c r="L22" i="1" l="1"/>
  <c r="M278" i="1"/>
  <c r="M310" i="1"/>
  <c r="M264" i="1"/>
  <c r="M462" i="1"/>
  <c r="M382" i="1"/>
  <c r="M376" i="1"/>
  <c r="M340" i="1"/>
  <c r="L264" i="1"/>
  <c r="L73" i="1"/>
  <c r="L198" i="1"/>
  <c r="M25" i="1"/>
  <c r="M67" i="1"/>
  <c r="M137" i="1"/>
  <c r="M68" i="1"/>
  <c r="M54" i="1"/>
  <c r="M475" i="1"/>
  <c r="M45" i="1"/>
  <c r="L235" i="1"/>
  <c r="M396" i="1"/>
  <c r="L68" i="1"/>
  <c r="M13" i="1"/>
  <c r="M483" i="1"/>
  <c r="L13" i="1"/>
  <c r="J395" i="1"/>
  <c r="M367" i="1"/>
  <c r="L94" i="1"/>
  <c r="M394" i="1"/>
  <c r="L367" i="1"/>
  <c r="M107" i="1"/>
  <c r="M78" i="1"/>
  <c r="M405" i="1"/>
  <c r="M350" i="1"/>
  <c r="M36" i="1"/>
  <c r="M22" i="1"/>
  <c r="M477" i="1"/>
  <c r="L415" i="1"/>
  <c r="M374" i="1"/>
  <c r="M193" i="1"/>
  <c r="L162" i="1"/>
  <c r="L60" i="1"/>
  <c r="J391" i="1"/>
  <c r="L350" i="1"/>
  <c r="M260" i="1"/>
  <c r="M148" i="1"/>
  <c r="M12" i="1"/>
  <c r="L161" i="1"/>
  <c r="M117" i="1"/>
  <c r="M414" i="1"/>
  <c r="L187" i="1"/>
  <c r="M173" i="1"/>
  <c r="M102" i="1"/>
  <c r="L36" i="1"/>
  <c r="L213" i="1"/>
  <c r="M9" i="1"/>
  <c r="M455" i="1"/>
  <c r="J241" i="1"/>
  <c r="M86" i="1"/>
  <c r="M468" i="1"/>
  <c r="L440" i="1"/>
  <c r="M225" i="1"/>
  <c r="L197" i="1"/>
  <c r="L170" i="1"/>
  <c r="L410" i="1"/>
  <c r="L383" i="1"/>
  <c r="L182" i="1"/>
  <c r="M70" i="1"/>
  <c r="L478" i="1"/>
  <c r="L456" i="1"/>
  <c r="M433" i="1"/>
  <c r="L399" i="1"/>
  <c r="M125" i="1"/>
  <c r="L51" i="1"/>
  <c r="M419" i="1"/>
  <c r="M407" i="1"/>
  <c r="L396" i="1"/>
  <c r="M308" i="1"/>
  <c r="M134" i="1"/>
  <c r="J477" i="1"/>
  <c r="M464" i="1"/>
  <c r="M452" i="1"/>
  <c r="M441" i="1"/>
  <c r="J429" i="1"/>
  <c r="M375" i="1"/>
  <c r="M171" i="1"/>
  <c r="L134" i="1"/>
  <c r="M94" i="1"/>
  <c r="L428" i="1"/>
  <c r="L375" i="1"/>
  <c r="M159" i="1"/>
  <c r="J4" i="1"/>
  <c r="L33" i="1"/>
  <c r="J235" i="1"/>
  <c r="L360" i="1"/>
  <c r="M245" i="1"/>
  <c r="L219" i="1"/>
  <c r="M143" i="1"/>
  <c r="L9" i="1"/>
  <c r="M449" i="1"/>
  <c r="M393" i="1"/>
  <c r="M316" i="1"/>
  <c r="L382" i="1"/>
  <c r="L102" i="1"/>
  <c r="L78" i="1"/>
  <c r="L41" i="1"/>
  <c r="L448" i="1"/>
  <c r="M424" i="1"/>
  <c r="M401" i="1"/>
  <c r="L177" i="1"/>
  <c r="L17" i="1"/>
  <c r="L424" i="1"/>
  <c r="L412" i="1"/>
  <c r="M391" i="1"/>
  <c r="M189" i="1"/>
  <c r="M113" i="1"/>
  <c r="M88" i="1"/>
  <c r="M77" i="1"/>
  <c r="J481" i="1"/>
  <c r="M469" i="1"/>
  <c r="M447" i="1"/>
  <c r="M380" i="1"/>
  <c r="M356" i="1"/>
  <c r="M268" i="1"/>
  <c r="L241" i="1"/>
  <c r="J177" i="1"/>
  <c r="L88" i="1"/>
  <c r="M27" i="1"/>
  <c r="M4" i="1"/>
  <c r="M476" i="1"/>
  <c r="M457" i="1"/>
  <c r="M410" i="1"/>
  <c r="M383" i="1"/>
  <c r="M360" i="1"/>
  <c r="J341" i="1"/>
  <c r="M272" i="1"/>
  <c r="M229" i="1"/>
  <c r="L208" i="1"/>
  <c r="L167" i="1"/>
  <c r="L97" i="1"/>
  <c r="M32" i="1"/>
  <c r="M237" i="1"/>
  <c r="M126" i="1"/>
  <c r="L96" i="1"/>
  <c r="L67" i="1"/>
  <c r="M57" i="1"/>
  <c r="M48" i="1"/>
  <c r="J457" i="1"/>
  <c r="J340" i="1"/>
  <c r="L464" i="1"/>
  <c r="L398" i="1"/>
  <c r="L358" i="1"/>
  <c r="M339" i="1"/>
  <c r="M326" i="1"/>
  <c r="M246" i="1"/>
  <c r="L206" i="1"/>
  <c r="L136" i="1"/>
  <c r="L104" i="1"/>
  <c r="L57" i="1"/>
  <c r="L48" i="1"/>
  <c r="M38" i="1"/>
  <c r="L30" i="1"/>
  <c r="L11" i="1"/>
  <c r="M472" i="1"/>
  <c r="M463" i="1"/>
  <c r="M436" i="1"/>
  <c r="M415" i="1"/>
  <c r="M390" i="1"/>
  <c r="L374" i="1"/>
  <c r="M365" i="1"/>
  <c r="L338" i="1"/>
  <c r="J257" i="1"/>
  <c r="J246" i="1"/>
  <c r="L214" i="1"/>
  <c r="L205" i="1"/>
  <c r="M163" i="1"/>
  <c r="M155" i="1"/>
  <c r="M65" i="1"/>
  <c r="M56" i="1"/>
  <c r="L29" i="1"/>
  <c r="L19" i="1"/>
  <c r="L454" i="1"/>
  <c r="M381" i="1"/>
  <c r="L365" i="1"/>
  <c r="L224" i="1"/>
  <c r="L181" i="1"/>
  <c r="L65" i="1"/>
  <c r="M480" i="1"/>
  <c r="M445" i="1"/>
  <c r="M346" i="1"/>
  <c r="M337" i="1"/>
  <c r="M255" i="1"/>
  <c r="J163" i="1"/>
  <c r="M453" i="1"/>
  <c r="M364" i="1"/>
  <c r="M162" i="1"/>
  <c r="M153" i="1"/>
  <c r="M64" i="1"/>
  <c r="J445" i="1"/>
  <c r="L414" i="1"/>
  <c r="M404" i="1"/>
  <c r="M371" i="1"/>
  <c r="L364" i="1"/>
  <c r="M345" i="1"/>
  <c r="M179" i="1"/>
  <c r="M133" i="1"/>
  <c r="M121" i="1"/>
  <c r="L110" i="1"/>
  <c r="M93" i="1"/>
  <c r="M35" i="1"/>
  <c r="J453" i="1"/>
  <c r="L444" i="1"/>
  <c r="M423" i="1"/>
  <c r="L404" i="1"/>
  <c r="L371" i="1"/>
  <c r="M221" i="1"/>
  <c r="M211" i="1"/>
  <c r="M152" i="1"/>
  <c r="L133" i="1"/>
  <c r="M100" i="1"/>
  <c r="L81" i="1"/>
  <c r="M53" i="1"/>
  <c r="L44" i="1"/>
  <c r="L35" i="1"/>
  <c r="L16" i="1"/>
  <c r="J469" i="1"/>
  <c r="J253" i="1"/>
  <c r="L232" i="1"/>
  <c r="L211" i="1"/>
  <c r="L200" i="1"/>
  <c r="J179" i="1"/>
  <c r="M161" i="1"/>
  <c r="L152" i="1"/>
  <c r="L100" i="1"/>
  <c r="L6" i="1"/>
  <c r="J459" i="1"/>
  <c r="M422" i="1"/>
  <c r="L394" i="1"/>
  <c r="J385" i="1"/>
  <c r="J363" i="1"/>
  <c r="M352" i="1"/>
  <c r="M168" i="1"/>
  <c r="M108" i="1"/>
  <c r="M91" i="1"/>
  <c r="M61" i="1"/>
  <c r="M430" i="1"/>
  <c r="J377" i="1"/>
  <c r="L352" i="1"/>
  <c r="M304" i="1"/>
  <c r="M262" i="1"/>
  <c r="M251" i="1"/>
  <c r="M219" i="1"/>
  <c r="M187" i="1"/>
  <c r="L168" i="1"/>
  <c r="M151" i="1"/>
  <c r="L140" i="1"/>
  <c r="M118" i="1"/>
  <c r="L108" i="1"/>
  <c r="M99" i="1"/>
  <c r="M51" i="1"/>
  <c r="M33" i="1"/>
  <c r="L24" i="1"/>
  <c r="J421" i="1"/>
  <c r="M461" i="1"/>
  <c r="M454" i="1"/>
  <c r="M448" i="1"/>
  <c r="M440" i="1"/>
  <c r="M427" i="1"/>
  <c r="L411" i="1"/>
  <c r="J358" i="1"/>
  <c r="L255" i="1"/>
  <c r="L237" i="1"/>
  <c r="L229" i="1"/>
  <c r="L221" i="1"/>
  <c r="M213" i="1"/>
  <c r="M205" i="1"/>
  <c r="M197" i="1"/>
  <c r="L189" i="1"/>
  <c r="M181" i="1"/>
  <c r="J155" i="1"/>
  <c r="L148" i="1"/>
  <c r="M140" i="1"/>
  <c r="L126" i="1"/>
  <c r="L118" i="1"/>
  <c r="M110" i="1"/>
  <c r="M96" i="1"/>
  <c r="M81" i="1"/>
  <c r="M73" i="1"/>
  <c r="L61" i="1"/>
  <c r="L54" i="1"/>
  <c r="M41" i="1"/>
  <c r="M29" i="1"/>
  <c r="M16" i="1"/>
  <c r="J485" i="1"/>
  <c r="J435" i="1"/>
  <c r="J461" i="1"/>
  <c r="L468" i="1"/>
  <c r="M432" i="1"/>
  <c r="L376" i="1"/>
  <c r="L369" i="1"/>
  <c r="L356" i="1"/>
  <c r="M318" i="1"/>
  <c r="L272" i="1"/>
  <c r="L262" i="1"/>
  <c r="L236" i="1"/>
  <c r="L228" i="1"/>
  <c r="L220" i="1"/>
  <c r="L188" i="1"/>
  <c r="L173" i="1"/>
  <c r="J167" i="1"/>
  <c r="L153" i="1"/>
  <c r="M139" i="1"/>
  <c r="M109" i="1"/>
  <c r="M80" i="1"/>
  <c r="M72" i="1"/>
  <c r="L53" i="1"/>
  <c r="M46" i="1"/>
  <c r="M40" i="1"/>
  <c r="M28" i="1"/>
  <c r="M438" i="1"/>
  <c r="L432" i="1"/>
  <c r="L395" i="1"/>
  <c r="M389" i="1"/>
  <c r="L363" i="1"/>
  <c r="M348" i="1"/>
  <c r="M328" i="1"/>
  <c r="M294" i="1"/>
  <c r="M280" i="1"/>
  <c r="L196" i="1"/>
  <c r="L180" i="1"/>
  <c r="M166" i="1"/>
  <c r="L160" i="1"/>
  <c r="M132" i="1"/>
  <c r="L80" i="1"/>
  <c r="L72" i="1"/>
  <c r="M59" i="1"/>
  <c r="L46" i="1"/>
  <c r="L40" i="1"/>
  <c r="L28" i="1"/>
  <c r="M21" i="1"/>
  <c r="M14" i="1"/>
  <c r="M8" i="1"/>
  <c r="M473" i="1"/>
  <c r="L438" i="1"/>
  <c r="M409" i="1"/>
  <c r="L389" i="1"/>
  <c r="L348" i="1"/>
  <c r="L328" i="1"/>
  <c r="L294" i="1"/>
  <c r="L280" i="1"/>
  <c r="L227" i="1"/>
  <c r="L166" i="1"/>
  <c r="L132" i="1"/>
  <c r="M123" i="1"/>
  <c r="M115" i="1"/>
  <c r="M101" i="1"/>
  <c r="M52" i="1"/>
  <c r="L21" i="1"/>
  <c r="L14" i="1"/>
  <c r="L8" i="1"/>
  <c r="L480" i="1"/>
  <c r="J473" i="1"/>
  <c r="L452" i="1"/>
  <c r="M437" i="1"/>
  <c r="J431" i="1"/>
  <c r="L401" i="1"/>
  <c r="L316" i="1"/>
  <c r="L304" i="1"/>
  <c r="L260" i="1"/>
  <c r="L251" i="1"/>
  <c r="L201" i="1"/>
  <c r="L171" i="1"/>
  <c r="L159" i="1"/>
  <c r="L137" i="1"/>
  <c r="L86" i="1"/>
  <c r="L45" i="1"/>
  <c r="L27" i="1"/>
  <c r="L20" i="1"/>
  <c r="L472" i="1"/>
  <c r="M451" i="1"/>
  <c r="M444" i="1"/>
  <c r="J437" i="1"/>
  <c r="L430" i="1"/>
  <c r="L407" i="1"/>
  <c r="L381" i="1"/>
  <c r="L278" i="1"/>
  <c r="L268" i="1"/>
  <c r="L225" i="1"/>
  <c r="L217" i="1"/>
  <c r="J201" i="1"/>
  <c r="L193" i="1"/>
  <c r="L185" i="1"/>
  <c r="M170" i="1"/>
  <c r="L151" i="1"/>
  <c r="L143" i="1"/>
  <c r="M136" i="1"/>
  <c r="L121" i="1"/>
  <c r="L113" i="1"/>
  <c r="L93" i="1"/>
  <c r="M85" i="1"/>
  <c r="L70" i="1"/>
  <c r="L64" i="1"/>
  <c r="M44" i="1"/>
  <c r="L38" i="1"/>
  <c r="L32" i="1"/>
  <c r="M19" i="1"/>
  <c r="M6" i="1"/>
  <c r="M471" i="1"/>
  <c r="M456" i="1"/>
  <c r="J451" i="1"/>
  <c r="L436" i="1"/>
  <c r="M429" i="1"/>
  <c r="L422" i="1"/>
  <c r="M385" i="1"/>
  <c r="M366" i="1"/>
  <c r="M324" i="1"/>
  <c r="M257" i="1"/>
  <c r="L249" i="1"/>
  <c r="L184" i="1"/>
  <c r="M142" i="1"/>
  <c r="M128" i="1"/>
  <c r="M120" i="1"/>
  <c r="M112" i="1"/>
  <c r="L105" i="1"/>
  <c r="M92" i="1"/>
  <c r="M84" i="1"/>
  <c r="M69" i="1"/>
  <c r="L56" i="1"/>
  <c r="M49" i="1"/>
  <c r="M37" i="1"/>
  <c r="L25" i="1"/>
  <c r="L12" i="1"/>
  <c r="M406" i="1"/>
  <c r="J393" i="1"/>
  <c r="L366" i="1"/>
  <c r="L344" i="1"/>
  <c r="L324" i="1"/>
  <c r="M300" i="1"/>
  <c r="M276" i="1"/>
  <c r="J200" i="1"/>
  <c r="L169" i="1"/>
  <c r="M149" i="1"/>
  <c r="L142" i="1"/>
  <c r="L128" i="1"/>
  <c r="L120" i="1"/>
  <c r="L112" i="1"/>
  <c r="L92" i="1"/>
  <c r="L69" i="1"/>
  <c r="M62" i="1"/>
  <c r="L49" i="1"/>
  <c r="M43" i="1"/>
  <c r="L37" i="1"/>
  <c r="M5" i="1"/>
  <c r="M485" i="1"/>
  <c r="J471" i="1"/>
  <c r="M435" i="1"/>
  <c r="M421" i="1"/>
  <c r="L406" i="1"/>
  <c r="M398" i="1"/>
  <c r="L379" i="1"/>
  <c r="L300" i="1"/>
  <c r="L276" i="1"/>
  <c r="L238" i="1"/>
  <c r="L190" i="1"/>
  <c r="L149" i="1"/>
  <c r="M104" i="1"/>
  <c r="M97" i="1"/>
  <c r="M83" i="1"/>
  <c r="M75" i="1"/>
  <c r="L62" i="1"/>
  <c r="L43" i="1"/>
  <c r="M30" i="1"/>
  <c r="M24" i="1"/>
  <c r="M17" i="1"/>
  <c r="M11" i="1"/>
  <c r="L359" i="1"/>
  <c r="M359" i="1"/>
  <c r="J122" i="1"/>
  <c r="L122" i="1"/>
  <c r="M122" i="1"/>
  <c r="J63" i="1"/>
  <c r="M63" i="1"/>
  <c r="J26" i="1"/>
  <c r="L26" i="1"/>
  <c r="M26" i="1"/>
  <c r="J397" i="1"/>
  <c r="J359" i="1"/>
  <c r="J233" i="1"/>
  <c r="J209" i="1"/>
  <c r="J433" i="1"/>
  <c r="J379" i="1"/>
  <c r="J369" i="1"/>
  <c r="J332" i="1"/>
  <c r="L332" i="1"/>
  <c r="M332" i="1"/>
  <c r="J249" i="1"/>
  <c r="J227" i="1"/>
  <c r="J145" i="1"/>
  <c r="L145" i="1"/>
  <c r="J10" i="1"/>
  <c r="L10" i="1"/>
  <c r="M10" i="1"/>
  <c r="J466" i="1"/>
  <c r="M466" i="1"/>
  <c r="M460" i="1"/>
  <c r="J455" i="1"/>
  <c r="M446" i="1"/>
  <c r="J441" i="1"/>
  <c r="J419" i="1"/>
  <c r="J416" i="1"/>
  <c r="L416" i="1"/>
  <c r="M408" i="1"/>
  <c r="M403" i="1"/>
  <c r="J386" i="1"/>
  <c r="M386" i="1"/>
  <c r="M378" i="1"/>
  <c r="M373" i="1"/>
  <c r="M320" i="1"/>
  <c r="M244" i="1"/>
  <c r="J217" i="1"/>
  <c r="M195" i="1"/>
  <c r="L183" i="1"/>
  <c r="M183" i="1"/>
  <c r="M157" i="1"/>
  <c r="M154" i="1"/>
  <c r="J144" i="1"/>
  <c r="L144" i="1"/>
  <c r="M144" i="1"/>
  <c r="J141" i="1"/>
  <c r="M141" i="1"/>
  <c r="M124" i="1"/>
  <c r="J114" i="1"/>
  <c r="L114" i="1"/>
  <c r="M114" i="1"/>
  <c r="J111" i="1"/>
  <c r="M111" i="1"/>
  <c r="J74" i="1"/>
  <c r="L74" i="1"/>
  <c r="M74" i="1"/>
  <c r="J71" i="1"/>
  <c r="M71" i="1"/>
  <c r="J34" i="1"/>
  <c r="L34" i="1"/>
  <c r="M34" i="1"/>
  <c r="J31" i="1"/>
  <c r="M31" i="1"/>
  <c r="J312" i="1"/>
  <c r="L312" i="1"/>
  <c r="M312" i="1"/>
  <c r="J450" i="1"/>
  <c r="M450" i="1"/>
  <c r="J439" i="1"/>
  <c r="J417" i="1"/>
  <c r="J384" i="1"/>
  <c r="L384" i="1"/>
  <c r="J354" i="1"/>
  <c r="J203" i="1"/>
  <c r="J95" i="1"/>
  <c r="M95" i="1"/>
  <c r="J458" i="1"/>
  <c r="M458" i="1"/>
  <c r="J447" i="1"/>
  <c r="J284" i="1"/>
  <c r="L284" i="1"/>
  <c r="M284" i="1"/>
  <c r="L223" i="1"/>
  <c r="M223" i="1"/>
  <c r="J184" i="1"/>
  <c r="J169" i="1"/>
  <c r="J7" i="1"/>
  <c r="M7" i="1"/>
  <c r="J483" i="1"/>
  <c r="M413" i="1"/>
  <c r="M388" i="1"/>
  <c r="M479" i="1"/>
  <c r="J474" i="1"/>
  <c r="M474" i="1"/>
  <c r="M465" i="1"/>
  <c r="J463" i="1"/>
  <c r="L460" i="1"/>
  <c r="J449" i="1"/>
  <c r="L446" i="1"/>
  <c r="M443" i="1"/>
  <c r="J427" i="1"/>
  <c r="L413" i="1"/>
  <c r="J411" i="1"/>
  <c r="L408" i="1"/>
  <c r="L403" i="1"/>
  <c r="L388" i="1"/>
  <c r="L378" i="1"/>
  <c r="L373" i="1"/>
  <c r="J368" i="1"/>
  <c r="L368" i="1"/>
  <c r="L355" i="1"/>
  <c r="M355" i="1"/>
  <c r="L320" i="1"/>
  <c r="J288" i="1"/>
  <c r="L288" i="1"/>
  <c r="M288" i="1"/>
  <c r="J247" i="1"/>
  <c r="L247" i="1"/>
  <c r="M247" i="1"/>
  <c r="L244" i="1"/>
  <c r="J232" i="1"/>
  <c r="L222" i="1"/>
  <c r="L216" i="1"/>
  <c r="L207" i="1"/>
  <c r="M207" i="1"/>
  <c r="L204" i="1"/>
  <c r="L195" i="1"/>
  <c r="L192" i="1"/>
  <c r="J183" i="1"/>
  <c r="L165" i="1"/>
  <c r="M165" i="1"/>
  <c r="L157" i="1"/>
  <c r="L154" i="1"/>
  <c r="J131" i="1"/>
  <c r="L131" i="1"/>
  <c r="L124" i="1"/>
  <c r="L84" i="1"/>
  <c r="J58" i="1"/>
  <c r="L58" i="1"/>
  <c r="M58" i="1"/>
  <c r="J55" i="1"/>
  <c r="M55" i="1"/>
  <c r="L52" i="1"/>
  <c r="J336" i="1"/>
  <c r="M336" i="1"/>
  <c r="L231" i="1"/>
  <c r="M231" i="1"/>
  <c r="J130" i="1"/>
  <c r="L130" i="1"/>
  <c r="M130" i="1"/>
  <c r="J127" i="1"/>
  <c r="M127" i="1"/>
  <c r="J90" i="1"/>
  <c r="L90" i="1"/>
  <c r="M90" i="1"/>
  <c r="J87" i="1"/>
  <c r="M87" i="1"/>
  <c r="J18" i="1"/>
  <c r="L18" i="1"/>
  <c r="M18" i="1"/>
  <c r="J15" i="1"/>
  <c r="M15" i="1"/>
  <c r="L351" i="1"/>
  <c r="M351" i="1"/>
  <c r="J270" i="1"/>
  <c r="L270" i="1"/>
  <c r="M270" i="1"/>
  <c r="L175" i="1"/>
  <c r="M175" i="1"/>
  <c r="J79" i="1"/>
  <c r="M79" i="1"/>
  <c r="J66" i="1"/>
  <c r="L66" i="1"/>
  <c r="M66" i="1"/>
  <c r="J425" i="1"/>
  <c r="J362" i="1"/>
  <c r="J351" i="1"/>
  <c r="J47" i="1"/>
  <c r="M47" i="1"/>
  <c r="J409" i="1"/>
  <c r="J399" i="1"/>
  <c r="L361" i="1"/>
  <c r="M361" i="1"/>
  <c r="L353" i="1"/>
  <c r="M353" i="1"/>
  <c r="J482" i="1"/>
  <c r="M482" i="1"/>
  <c r="M484" i="1"/>
  <c r="M481" i="1"/>
  <c r="J479" i="1"/>
  <c r="L476" i="1"/>
  <c r="M470" i="1"/>
  <c r="J465" i="1"/>
  <c r="L462" i="1"/>
  <c r="M459" i="1"/>
  <c r="J443" i="1"/>
  <c r="M431" i="1"/>
  <c r="J426" i="1"/>
  <c r="M426" i="1"/>
  <c r="M420" i="1"/>
  <c r="M417" i="1"/>
  <c r="L405" i="1"/>
  <c r="J400" i="1"/>
  <c r="L400" i="1"/>
  <c r="M397" i="1"/>
  <c r="M392" i="1"/>
  <c r="L390" i="1"/>
  <c r="M387" i="1"/>
  <c r="L380" i="1"/>
  <c r="M377" i="1"/>
  <c r="M372" i="1"/>
  <c r="J370" i="1"/>
  <c r="M370" i="1"/>
  <c r="M362" i="1"/>
  <c r="L357" i="1"/>
  <c r="M357" i="1"/>
  <c r="M354" i="1"/>
  <c r="L349" i="1"/>
  <c r="M349" i="1"/>
  <c r="L346" i="1"/>
  <c r="M341" i="1"/>
  <c r="J302" i="1"/>
  <c r="M302" i="1"/>
  <c r="M296" i="1"/>
  <c r="M292" i="1"/>
  <c r="M286" i="1"/>
  <c r="L253" i="1"/>
  <c r="M243" i="1"/>
  <c r="L240" i="1"/>
  <c r="J231" i="1"/>
  <c r="J216" i="1"/>
  <c r="M209" i="1"/>
  <c r="M203" i="1"/>
  <c r="L191" i="1"/>
  <c r="M191" i="1"/>
  <c r="L176" i="1"/>
  <c r="M164" i="1"/>
  <c r="M129" i="1"/>
  <c r="M116" i="1"/>
  <c r="J106" i="1"/>
  <c r="L106" i="1"/>
  <c r="M106" i="1"/>
  <c r="J103" i="1"/>
  <c r="M103" i="1"/>
  <c r="M89" i="1"/>
  <c r="M76" i="1"/>
  <c r="J42" i="1"/>
  <c r="L42" i="1"/>
  <c r="M42" i="1"/>
  <c r="J39" i="1"/>
  <c r="M39" i="1"/>
  <c r="J442" i="1"/>
  <c r="M442" i="1"/>
  <c r="J402" i="1"/>
  <c r="M402" i="1"/>
  <c r="L239" i="1"/>
  <c r="M239" i="1"/>
  <c r="J119" i="1"/>
  <c r="M119" i="1"/>
  <c r="J82" i="1"/>
  <c r="L82" i="1"/>
  <c r="M82" i="1"/>
  <c r="J23" i="1"/>
  <c r="M23" i="1"/>
  <c r="J467" i="1"/>
  <c r="J387" i="1"/>
  <c r="J239" i="1"/>
  <c r="L199" i="1"/>
  <c r="M199" i="1"/>
  <c r="J135" i="1"/>
  <c r="M135" i="1"/>
  <c r="J98" i="1"/>
  <c r="L98" i="1"/>
  <c r="M98" i="1"/>
  <c r="J50" i="1"/>
  <c r="L50" i="1"/>
  <c r="M50" i="1"/>
  <c r="J475" i="1"/>
  <c r="J418" i="1"/>
  <c r="M418" i="1"/>
  <c r="L484" i="1"/>
  <c r="M478" i="1"/>
  <c r="L470" i="1"/>
  <c r="M467" i="1"/>
  <c r="L442" i="1"/>
  <c r="M439" i="1"/>
  <c r="J434" i="1"/>
  <c r="M434" i="1"/>
  <c r="M428" i="1"/>
  <c r="M425" i="1"/>
  <c r="J423" i="1"/>
  <c r="L420" i="1"/>
  <c r="M412" i="1"/>
  <c r="L402" i="1"/>
  <c r="L392" i="1"/>
  <c r="L372" i="1"/>
  <c r="J357" i="1"/>
  <c r="M338" i="1"/>
  <c r="M334" i="1"/>
  <c r="L296" i="1"/>
  <c r="L292" i="1"/>
  <c r="L286" i="1"/>
  <c r="L243" i="1"/>
  <c r="L233" i="1"/>
  <c r="L230" i="1"/>
  <c r="L215" i="1"/>
  <c r="M215" i="1"/>
  <c r="L212" i="1"/>
  <c r="J191" i="1"/>
  <c r="J185" i="1"/>
  <c r="L164" i="1"/>
  <c r="J150" i="1"/>
  <c r="L150" i="1"/>
  <c r="M150" i="1"/>
  <c r="J147" i="1"/>
  <c r="M147" i="1"/>
  <c r="L129" i="1"/>
  <c r="L119" i="1"/>
  <c r="L116" i="1"/>
  <c r="M105" i="1"/>
  <c r="L89" i="1"/>
  <c r="L79" i="1"/>
  <c r="L76" i="1"/>
  <c r="L63" i="1"/>
  <c r="M60" i="1"/>
  <c r="L23" i="1"/>
  <c r="M20" i="1"/>
  <c r="L123" i="1"/>
  <c r="L115" i="1"/>
  <c r="L107" i="1"/>
  <c r="L99" i="1"/>
  <c r="L91" i="1"/>
  <c r="L83" i="1"/>
  <c r="L75" i="1"/>
  <c r="L59" i="1"/>
  <c r="M347" i="1"/>
  <c r="L308" i="1"/>
  <c r="L245" i="1"/>
  <c r="L242" i="1"/>
  <c r="L226" i="1"/>
  <c r="L210" i="1"/>
  <c r="L194" i="1"/>
  <c r="L178" i="1"/>
  <c r="L139" i="1"/>
  <c r="L125" i="1"/>
  <c r="L117" i="1"/>
  <c r="L109" i="1"/>
  <c r="L101" i="1"/>
  <c r="L85" i="1"/>
  <c r="L77" i="1"/>
  <c r="L5" i="1"/>
  <c r="L279" i="1"/>
  <c r="M279" i="1"/>
  <c r="J282" i="1"/>
  <c r="J250" i="1"/>
  <c r="J234" i="1"/>
  <c r="L313" i="1"/>
  <c r="M313" i="1"/>
  <c r="L265" i="1"/>
  <c r="M265" i="1"/>
  <c r="J220" i="1"/>
  <c r="J188" i="1"/>
  <c r="J146" i="1"/>
  <c r="L146" i="1"/>
  <c r="M146" i="1"/>
  <c r="M343" i="1"/>
  <c r="J339" i="1"/>
  <c r="L334" i="1"/>
  <c r="L326" i="1"/>
  <c r="L318" i="1"/>
  <c r="J313" i="1"/>
  <c r="L310" i="1"/>
  <c r="L302" i="1"/>
  <c r="J265" i="1"/>
  <c r="J238" i="1"/>
  <c r="J222" i="1"/>
  <c r="J206" i="1"/>
  <c r="J190" i="1"/>
  <c r="L287" i="1"/>
  <c r="M287" i="1"/>
  <c r="J342" i="1"/>
  <c r="J330" i="1"/>
  <c r="J290" i="1"/>
  <c r="J256" i="1"/>
  <c r="J218" i="1"/>
  <c r="L331" i="1"/>
  <c r="M331" i="1"/>
  <c r="L323" i="1"/>
  <c r="M323" i="1"/>
  <c r="L315" i="1"/>
  <c r="M315" i="1"/>
  <c r="L307" i="1"/>
  <c r="M307" i="1"/>
  <c r="L299" i="1"/>
  <c r="M299" i="1"/>
  <c r="L291" i="1"/>
  <c r="M291" i="1"/>
  <c r="L283" i="1"/>
  <c r="M283" i="1"/>
  <c r="L275" i="1"/>
  <c r="M275" i="1"/>
  <c r="L267" i="1"/>
  <c r="M267" i="1"/>
  <c r="L259" i="1"/>
  <c r="M259" i="1"/>
  <c r="J240" i="1"/>
  <c r="J224" i="1"/>
  <c r="J208" i="1"/>
  <c r="J192" i="1"/>
  <c r="J176" i="1"/>
  <c r="J156" i="1"/>
  <c r="L156" i="1"/>
  <c r="M156" i="1"/>
  <c r="J335" i="1"/>
  <c r="J306" i="1"/>
  <c r="J298" i="1"/>
  <c r="J274" i="1"/>
  <c r="J258" i="1"/>
  <c r="J252" i="1"/>
  <c r="J202" i="1"/>
  <c r="J186" i="1"/>
  <c r="J323" i="1"/>
  <c r="J315" i="1"/>
  <c r="J307" i="1"/>
  <c r="J299" i="1"/>
  <c r="J291" i="1"/>
  <c r="J283" i="1"/>
  <c r="J275" i="1"/>
  <c r="J267" i="1"/>
  <c r="J259" i="1"/>
  <c r="J242" i="1"/>
  <c r="J226" i="1"/>
  <c r="J210" i="1"/>
  <c r="J194" i="1"/>
  <c r="J178" i="1"/>
  <c r="L321" i="1"/>
  <c r="M321" i="1"/>
  <c r="L297" i="1"/>
  <c r="M297" i="1"/>
  <c r="L289" i="1"/>
  <c r="M289" i="1"/>
  <c r="J236" i="1"/>
  <c r="J174" i="1"/>
  <c r="M174" i="1"/>
  <c r="J345" i="1"/>
  <c r="M342" i="1"/>
  <c r="L333" i="1"/>
  <c r="M333" i="1"/>
  <c r="M330" i="1"/>
  <c r="L325" i="1"/>
  <c r="M325" i="1"/>
  <c r="M322" i="1"/>
  <c r="L317" i="1"/>
  <c r="M317" i="1"/>
  <c r="M314" i="1"/>
  <c r="L309" i="1"/>
  <c r="M309" i="1"/>
  <c r="M306" i="1"/>
  <c r="L301" i="1"/>
  <c r="M301" i="1"/>
  <c r="M298" i="1"/>
  <c r="L293" i="1"/>
  <c r="M293" i="1"/>
  <c r="M290" i="1"/>
  <c r="L285" i="1"/>
  <c r="M285" i="1"/>
  <c r="M282" i="1"/>
  <c r="L277" i="1"/>
  <c r="M277" i="1"/>
  <c r="M274" i="1"/>
  <c r="L269" i="1"/>
  <c r="M269" i="1"/>
  <c r="M266" i="1"/>
  <c r="L261" i="1"/>
  <c r="M261" i="1"/>
  <c r="M258" i="1"/>
  <c r="M256" i="1"/>
  <c r="M254" i="1"/>
  <c r="M252" i="1"/>
  <c r="M250" i="1"/>
  <c r="M248" i="1"/>
  <c r="J228" i="1"/>
  <c r="J212" i="1"/>
  <c r="J196" i="1"/>
  <c r="J180" i="1"/>
  <c r="L327" i="1"/>
  <c r="M327" i="1"/>
  <c r="L319" i="1"/>
  <c r="M319" i="1"/>
  <c r="L311" i="1"/>
  <c r="M311" i="1"/>
  <c r="L303" i="1"/>
  <c r="M303" i="1"/>
  <c r="L295" i="1"/>
  <c r="M295" i="1"/>
  <c r="L271" i="1"/>
  <c r="M271" i="1"/>
  <c r="L263" i="1"/>
  <c r="M263" i="1"/>
  <c r="J138" i="1"/>
  <c r="L138" i="1"/>
  <c r="M138" i="1"/>
  <c r="J322" i="1"/>
  <c r="J314" i="1"/>
  <c r="J287" i="1"/>
  <c r="J279" i="1"/>
  <c r="J266" i="1"/>
  <c r="J263" i="1"/>
  <c r="J254" i="1"/>
  <c r="J248" i="1"/>
  <c r="J344" i="1"/>
  <c r="J337" i="1"/>
  <c r="L329" i="1"/>
  <c r="M329" i="1"/>
  <c r="L305" i="1"/>
  <c r="M305" i="1"/>
  <c r="L281" i="1"/>
  <c r="M281" i="1"/>
  <c r="L273" i="1"/>
  <c r="M273" i="1"/>
  <c r="J204" i="1"/>
  <c r="J343" i="1"/>
  <c r="J331" i="1"/>
  <c r="J347" i="1"/>
  <c r="M335" i="1"/>
  <c r="J333" i="1"/>
  <c r="J325" i="1"/>
  <c r="J317" i="1"/>
  <c r="J309" i="1"/>
  <c r="J301" i="1"/>
  <c r="J293" i="1"/>
  <c r="J285" i="1"/>
  <c r="J277" i="1"/>
  <c r="J269" i="1"/>
  <c r="J261" i="1"/>
  <c r="L234" i="1"/>
  <c r="J230" i="1"/>
  <c r="L218" i="1"/>
  <c r="J214" i="1"/>
  <c r="L202" i="1"/>
  <c r="J198" i="1"/>
  <c r="L186" i="1"/>
  <c r="J182" i="1"/>
  <c r="J172" i="1"/>
  <c r="L172" i="1"/>
  <c r="M172" i="1"/>
  <c r="M160" i="1"/>
  <c r="J158" i="1"/>
  <c r="M1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Strait, Sterling H.</author>
  </authors>
  <commentList>
    <comment ref="H2" authorId="0" shapeId="0" xr:uid="{CDBF09A6-2B33-4BE9-8ED5-1C08D5C13108}">
      <text>
        <r>
          <rPr>
            <b/>
            <sz val="9"/>
            <color indexed="81"/>
            <rFont val="Tahoma"/>
            <family val="2"/>
          </rPr>
          <t xml:space="preserve">For use with ASCE 7-16 and older.
For background on these values, see </t>
        </r>
        <r>
          <rPr>
            <b/>
            <i/>
            <sz val="9"/>
            <color indexed="81"/>
            <rFont val="Tahoma"/>
            <family val="2"/>
          </rPr>
          <t>50-yr MRI Alaska Snow Loads for the 2022 Update of ASCE 7</t>
        </r>
        <r>
          <rPr>
            <b/>
            <sz val="9"/>
            <color indexed="81"/>
            <rFont val="Tahoma"/>
            <family val="2"/>
          </rPr>
          <t xml:space="preserve"> (2019)</t>
        </r>
      </text>
    </comment>
    <comment ref="J2" authorId="0" shapeId="0" xr:uid="{1808CFD4-91D0-4D6C-9908-78F58410F48D}">
      <text>
        <r>
          <rPr>
            <b/>
            <sz val="9"/>
            <color indexed="81"/>
            <rFont val="Tahoma"/>
            <family val="2"/>
          </rPr>
          <t xml:space="preserve">For use with ASCE 7-22.
For background on how these values were converted, see </t>
        </r>
        <r>
          <rPr>
            <b/>
            <i/>
            <sz val="9"/>
            <color indexed="81"/>
            <rFont val="Tahoma"/>
            <family val="2"/>
          </rPr>
          <t xml:space="preserve">Reliability Targeted Alaska Ground Snow Loads for the 2022 Edition of the ASCE 7 Standard </t>
        </r>
        <r>
          <rPr>
            <b/>
            <sz val="9"/>
            <color indexed="81"/>
            <rFont val="Tahoma"/>
            <family val="2"/>
          </rPr>
          <t>(2020)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79C122AE-608B-4AF8-801A-337B73A04B4E}">
      <text>
        <r>
          <rPr>
            <b/>
            <sz val="9"/>
            <color indexed="81"/>
            <rFont val="Tahoma"/>
            <family val="2"/>
          </rPr>
          <t xml:space="preserve">WESD stations directly measure the weight of snow and therefore are the most accurate.
SNWD stations measure the depth of snow requiring an snow-density conversion resulting in lower accuracy.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<sst xmlns="http://schemas.openxmlformats.org/spreadsheetml/2006/main" count="1525" uniqueCount="905">
  <si>
    <t>Long Lake</t>
  </si>
  <si>
    <t>May Creek</t>
  </si>
  <si>
    <t>Upper Chena</t>
  </si>
  <si>
    <t>Mt. Eyak</t>
  </si>
  <si>
    <t>Upper Tsaina River</t>
  </si>
  <si>
    <t>Granite Crk</t>
  </si>
  <si>
    <t>Teuchet Creek</t>
  </si>
  <si>
    <t>Monument Creek</t>
  </si>
  <si>
    <t>Munson Ridge</t>
  </si>
  <si>
    <t>Mt. Ryan</t>
  </si>
  <si>
    <t>Little Chena Ridge</t>
  </si>
  <si>
    <t>Fairbanks F.O.</t>
  </si>
  <si>
    <t>Moraine</t>
  </si>
  <si>
    <t>Mt. Alyeska</t>
  </si>
  <si>
    <t>Grandview</t>
  </si>
  <si>
    <t>Cooper Lake</t>
  </si>
  <si>
    <t>Turnagain Pass</t>
  </si>
  <si>
    <t>Grouse Creek Divide</t>
  </si>
  <si>
    <t>Summit Creek</t>
  </si>
  <si>
    <t>Indian Pass</t>
  </si>
  <si>
    <t>Anchorage Hillside</t>
  </si>
  <si>
    <t>Independence Mine</t>
  </si>
  <si>
    <t>Kenai Moose Pens</t>
  </si>
  <si>
    <t>Point Mackenzie</t>
  </si>
  <si>
    <t>Tokositna Valley</t>
  </si>
  <si>
    <t>Susitna Valley High</t>
  </si>
  <si>
    <t>Coldfoot</t>
  </si>
  <si>
    <t>Anchor River Divide</t>
  </si>
  <si>
    <t>Mcneil Canyon</t>
  </si>
  <si>
    <t>Port Graham</t>
  </si>
  <si>
    <t>Bettles Field</t>
  </si>
  <si>
    <t>Kelly Station</t>
  </si>
  <si>
    <t>ANNETTE ISLAND AP</t>
  </si>
  <si>
    <t>JUNEAU INTL AP</t>
  </si>
  <si>
    <t>YAKUTAT STATE AP</t>
  </si>
  <si>
    <t>KODIAK AP</t>
  </si>
  <si>
    <t>KING SALMON</t>
  </si>
  <si>
    <t>HOMER AP</t>
  </si>
  <si>
    <t>COLD BAY AP</t>
  </si>
  <si>
    <t>ADAK</t>
  </si>
  <si>
    <t>ST PAUL ISLAND AP</t>
  </si>
  <si>
    <t>CORDOVA M K SMITH AP</t>
  </si>
  <si>
    <t>FAIRBANKS INTL AP</t>
  </si>
  <si>
    <t>VALDEZ WSO</t>
  </si>
  <si>
    <t>ANCHORAGE INTL AP</t>
  </si>
  <si>
    <t>MCGRATH AP</t>
  </si>
  <si>
    <t>TALKEETNA AP</t>
  </si>
  <si>
    <t>BETHEL AP</t>
  </si>
  <si>
    <t>KOTZEBUE RALPH WEIN AP</t>
  </si>
  <si>
    <t>NOME MUNI AP</t>
  </si>
  <si>
    <t>UNALAKLEET FLD</t>
  </si>
  <si>
    <t>BARTER ISLAND WSO AP</t>
  </si>
  <si>
    <t>BARROW POST ROGERS AP</t>
  </si>
  <si>
    <t>Latitude</t>
  </si>
  <si>
    <t>Longitude</t>
  </si>
  <si>
    <t>USS0033J01S</t>
  </si>
  <si>
    <t>USS0042M01S</t>
  </si>
  <si>
    <t>USS0044Q07S</t>
  </si>
  <si>
    <t>USS0045L01S</t>
  </si>
  <si>
    <t>USS0045M07S</t>
  </si>
  <si>
    <t>USS0045O04S</t>
  </si>
  <si>
    <t>USS0045P03S</t>
  </si>
  <si>
    <t>USS0045Q02S</t>
  </si>
  <si>
    <t>USS0046P01S</t>
  </si>
  <si>
    <t>USS0046Q01S</t>
  </si>
  <si>
    <t>USS0046Q02S</t>
  </si>
  <si>
    <t>USS0047P03S</t>
  </si>
  <si>
    <t>USS0048M04S</t>
  </si>
  <si>
    <t>USS0049L01S</t>
  </si>
  <si>
    <t>USS0049L09S</t>
  </si>
  <si>
    <t>USS0049L10S</t>
  </si>
  <si>
    <t>USS0049L13S</t>
  </si>
  <si>
    <t>USS0049L14S</t>
  </si>
  <si>
    <t>USS0049L19S</t>
  </si>
  <si>
    <t>USS0049M08S</t>
  </si>
  <si>
    <t>USS0049M22S</t>
  </si>
  <si>
    <t>USS0049M26S</t>
  </si>
  <si>
    <t>USS0050L02S</t>
  </si>
  <si>
    <t>USS0050M03S</t>
  </si>
  <si>
    <t>USS0050N05S</t>
  </si>
  <si>
    <t>USS0050N07S</t>
  </si>
  <si>
    <t>USS0050S01S</t>
  </si>
  <si>
    <t>USS0051K05S</t>
  </si>
  <si>
    <t>USS0051K14S</t>
  </si>
  <si>
    <t>USS0051K15S</t>
  </si>
  <si>
    <t>USS0051R01S</t>
  </si>
  <si>
    <t>USS0062S01S</t>
  </si>
  <si>
    <t>USW00025308</t>
  </si>
  <si>
    <t>USW00025309</t>
  </si>
  <si>
    <t>USW00025339</t>
  </si>
  <si>
    <t>USW00025501</t>
  </si>
  <si>
    <t>USW00025503</t>
  </si>
  <si>
    <t>USW00025507</t>
  </si>
  <si>
    <t>USW00025624</t>
  </si>
  <si>
    <t>USW00025704</t>
  </si>
  <si>
    <t>USW00025713</t>
  </si>
  <si>
    <t>USW00026410</t>
  </si>
  <si>
    <t>USW00026411</t>
  </si>
  <si>
    <t>USW00026442</t>
  </si>
  <si>
    <t>USW00026451</t>
  </si>
  <si>
    <t>USW00026510</t>
  </si>
  <si>
    <t>USW00026528</t>
  </si>
  <si>
    <t>USW00026615</t>
  </si>
  <si>
    <t>USW00026616</t>
  </si>
  <si>
    <t>USW00026617</t>
  </si>
  <si>
    <t>USW00026627</t>
  </si>
  <si>
    <t>USW00027401</t>
  </si>
  <si>
    <t>USW00027502</t>
  </si>
  <si>
    <t>CAPE ST JAMES</t>
  </si>
  <si>
    <t>CA001051350</t>
  </si>
  <si>
    <t>LANGARA</t>
  </si>
  <si>
    <t>CA001054500</t>
  </si>
  <si>
    <t>PALLANT CREEK</t>
  </si>
  <si>
    <t>CA001055950</t>
  </si>
  <si>
    <t>SANDSPIT A</t>
  </si>
  <si>
    <t>CA001057050</t>
  </si>
  <si>
    <t>TLELL</t>
  </si>
  <si>
    <t>CA001058190</t>
  </si>
  <si>
    <t>SEWALL MASSET INLET</t>
  </si>
  <si>
    <t>CA00105PA91</t>
  </si>
  <si>
    <t>GREEN ISLAND</t>
  </si>
  <si>
    <t>CA001063298</t>
  </si>
  <si>
    <t>PRINCE RUPERT A</t>
  </si>
  <si>
    <t>CA001066481</t>
  </si>
  <si>
    <t>PRINCE RUPERT MONT CIRC</t>
  </si>
  <si>
    <t>CA001066488</t>
  </si>
  <si>
    <t>PRINCE RUPERT R PARK</t>
  </si>
  <si>
    <t>CA001066492</t>
  </si>
  <si>
    <t>PRINCE RUPERT SHAWATLANS</t>
  </si>
  <si>
    <t>CA001066493</t>
  </si>
  <si>
    <t>UNUK RIVER ESKAY CREEK</t>
  </si>
  <si>
    <t>CA001078L3D</t>
  </si>
  <si>
    <t>DEASE LAKE</t>
  </si>
  <si>
    <t>CA001192340</t>
  </si>
  <si>
    <t>ATLIN</t>
  </si>
  <si>
    <t>CA001200560</t>
  </si>
  <si>
    <t>BOB QUINN AGS</t>
  </si>
  <si>
    <t>CA001200R0J</t>
  </si>
  <si>
    <t>GRAHAM INLET</t>
  </si>
  <si>
    <t>CA001203255</t>
  </si>
  <si>
    <t>ISKUT RANCH</t>
  </si>
  <si>
    <t>CA001203672</t>
  </si>
  <si>
    <t>PLEASANT CAMP</t>
  </si>
  <si>
    <t>CA001206197</t>
  </si>
  <si>
    <t>TELEGRAPH CREEK</t>
  </si>
  <si>
    <t>CA001208041</t>
  </si>
  <si>
    <t>TODAGIN RANCH</t>
  </si>
  <si>
    <t>CA001208202</t>
  </si>
  <si>
    <t>FRASER CAMP</t>
  </si>
  <si>
    <t>CA00120C036</t>
  </si>
  <si>
    <t>AISHIHIK A</t>
  </si>
  <si>
    <t>CA002100100</t>
  </si>
  <si>
    <t>BEAVER CREEK A</t>
  </si>
  <si>
    <t>CA002100160</t>
  </si>
  <si>
    <t>BEAVER CREEK YTG</t>
  </si>
  <si>
    <t>CA002100161</t>
  </si>
  <si>
    <t>BLANCHARD RIVER</t>
  </si>
  <si>
    <t>CA002100163</t>
  </si>
  <si>
    <t>BRAEBURN</t>
  </si>
  <si>
    <t>CA002100167</t>
  </si>
  <si>
    <t>BURWASH A</t>
  </si>
  <si>
    <t>CA002100182</t>
  </si>
  <si>
    <t>CARCROSS</t>
  </si>
  <si>
    <t>CA002100200</t>
  </si>
  <si>
    <t>CARMACKS</t>
  </si>
  <si>
    <t>CA002100300</t>
  </si>
  <si>
    <t>DAWSON</t>
  </si>
  <si>
    <t>CA002100400</t>
  </si>
  <si>
    <t>DAWSON A</t>
  </si>
  <si>
    <t>CA002100402</t>
  </si>
  <si>
    <t>DRURY CREEK</t>
  </si>
  <si>
    <t>CA002100460</t>
  </si>
  <si>
    <t>EAGLE PLAINS</t>
  </si>
  <si>
    <t>CA002100468</t>
  </si>
  <si>
    <t>FARO A</t>
  </si>
  <si>
    <t>CA002100517</t>
  </si>
  <si>
    <t>HAINES JUNCTION</t>
  </si>
  <si>
    <t>CA002100630</t>
  </si>
  <si>
    <t>HAINES JUNCTION YTG</t>
  </si>
  <si>
    <t>CA002100631</t>
  </si>
  <si>
    <t>IVVAVIK NAT. PARK</t>
  </si>
  <si>
    <t>CA002100660</t>
  </si>
  <si>
    <t>JOHNSONS CROSSING</t>
  </si>
  <si>
    <t>CA002100670</t>
  </si>
  <si>
    <t>KLONDIKE</t>
  </si>
  <si>
    <t>CA002100679</t>
  </si>
  <si>
    <t>KOMAKUK BEACH A</t>
  </si>
  <si>
    <t>CA002100685</t>
  </si>
  <si>
    <t>MACMILLAN PASS</t>
  </si>
  <si>
    <t>CA002100693</t>
  </si>
  <si>
    <t>MARGARET LAKE</t>
  </si>
  <si>
    <t>CA002100697</t>
  </si>
  <si>
    <t>MAYO A</t>
  </si>
  <si>
    <t>CA002100700</t>
  </si>
  <si>
    <t>MAYO ROAD</t>
  </si>
  <si>
    <t>CA002100709</t>
  </si>
  <si>
    <t>MCQUESTEN</t>
  </si>
  <si>
    <t>CA002100719</t>
  </si>
  <si>
    <t>OGILVIE RIVER</t>
  </si>
  <si>
    <t>CA002100794</t>
  </si>
  <si>
    <t>OLD CROW A</t>
  </si>
  <si>
    <t>CA002100800</t>
  </si>
  <si>
    <t>OLD CROW RCS</t>
  </si>
  <si>
    <t>CA002100805</t>
  </si>
  <si>
    <t>PELLY RANCH</t>
  </si>
  <si>
    <t>CA002100880</t>
  </si>
  <si>
    <t>PORTER CREEK WAHL</t>
  </si>
  <si>
    <t>CA002100907</t>
  </si>
  <si>
    <t>ROSS RIVER A</t>
  </si>
  <si>
    <t>CA002100940</t>
  </si>
  <si>
    <t>ROSS RIVER YTG</t>
  </si>
  <si>
    <t>CA002100941</t>
  </si>
  <si>
    <t>SHINGLE POINT A</t>
  </si>
  <si>
    <t>CA002100950</t>
  </si>
  <si>
    <t>CA002100LRP</t>
  </si>
  <si>
    <t>SNAG A</t>
  </si>
  <si>
    <t>CA002101000</t>
  </si>
  <si>
    <t>STEWART CROSSING</t>
  </si>
  <si>
    <t>CA002101030</t>
  </si>
  <si>
    <t>STEWART RIVER</t>
  </si>
  <si>
    <t>CA002101033</t>
  </si>
  <si>
    <t>SWIFT RIVER</t>
  </si>
  <si>
    <t>CA002101081</t>
  </si>
  <si>
    <t>TAKHINI RIVER RANCH</t>
  </si>
  <si>
    <t>CA002101095</t>
  </si>
  <si>
    <t>TESLIN A</t>
  </si>
  <si>
    <t>CA002101100</t>
  </si>
  <si>
    <t>TESLIN (AUT)</t>
  </si>
  <si>
    <t>CA002101102</t>
  </si>
  <si>
    <t>WHITEHORSE A</t>
  </si>
  <si>
    <t>CA002101300</t>
  </si>
  <si>
    <t>WHITEHORSE RIVERDALE</t>
  </si>
  <si>
    <t>CA002101400</t>
  </si>
  <si>
    <t>AKLAVIK A</t>
  </si>
  <si>
    <t>CA002200100</t>
  </si>
  <si>
    <t>FORT MCPHERSON A</t>
  </si>
  <si>
    <t>CA002201601</t>
  </si>
  <si>
    <t>INUVIK A</t>
  </si>
  <si>
    <t>CA002202570</t>
  </si>
  <si>
    <t>INUVIK CLIMATE</t>
  </si>
  <si>
    <t>CA002202578</t>
  </si>
  <si>
    <t>INUVIK UA</t>
  </si>
  <si>
    <t>CA002202582</t>
  </si>
  <si>
    <t>TUKTOYAKTUK</t>
  </si>
  <si>
    <t>CA002203910</t>
  </si>
  <si>
    <t>TUKTOYAKTUK A</t>
  </si>
  <si>
    <t>CA002203912</t>
  </si>
  <si>
    <t>OSTROV VRANGELJA</t>
  </si>
  <si>
    <t>RSM00021982</t>
  </si>
  <si>
    <t>MYS SHMIDTA</t>
  </si>
  <si>
    <t>RSM00025173</t>
  </si>
  <si>
    <t>MYS VANKAREM</t>
  </si>
  <si>
    <t>RSM00025282</t>
  </si>
  <si>
    <t>AMGUEMA</t>
  </si>
  <si>
    <t>RSM00025372</t>
  </si>
  <si>
    <t>EGVEKINOT</t>
  </si>
  <si>
    <t>RSM00025378</t>
  </si>
  <si>
    <t>MYS UELEN</t>
  </si>
  <si>
    <t>RSM00025399</t>
  </si>
  <si>
    <t>BUHTA PROVIDENJA</t>
  </si>
  <si>
    <t>RSM00025594</t>
  </si>
  <si>
    <t>ALEKNAGIK</t>
  </si>
  <si>
    <t>USC00500201</t>
  </si>
  <si>
    <t>ALLAKAKET</t>
  </si>
  <si>
    <t>USC00500230</t>
  </si>
  <si>
    <t>ALYESKA</t>
  </si>
  <si>
    <t>USC00500243</t>
  </si>
  <si>
    <t>AMBER LAKE</t>
  </si>
  <si>
    <t>USC00500247</t>
  </si>
  <si>
    <t>AMBLER WEST</t>
  </si>
  <si>
    <t>USC00500260</t>
  </si>
  <si>
    <t>ANCHORAGE FORECAST OFFICE</t>
  </si>
  <si>
    <t>USC00500275</t>
  </si>
  <si>
    <t>ANCHORAGE UPPER DEARMOUN</t>
  </si>
  <si>
    <t>USC00500281</t>
  </si>
  <si>
    <t>ANCHORAGE RABBIT CREEK #2</t>
  </si>
  <si>
    <t>USC00500284</t>
  </si>
  <si>
    <t>ANDERSON LAKE</t>
  </si>
  <si>
    <t>USC00500302</t>
  </si>
  <si>
    <t>ANGOON PWR</t>
  </si>
  <si>
    <t>USC00500310</t>
  </si>
  <si>
    <t>ANNEX CREEK</t>
  </si>
  <si>
    <t>USC00500363</t>
  </si>
  <si>
    <t>ARCTIC VILLAGE</t>
  </si>
  <si>
    <t>USC00500396</t>
  </si>
  <si>
    <t>ATKA</t>
  </si>
  <si>
    <t>USC00500433</t>
  </si>
  <si>
    <t>AUKE BAY</t>
  </si>
  <si>
    <t>USC00500464</t>
  </si>
  <si>
    <t>AURORA</t>
  </si>
  <si>
    <t>USC00500490</t>
  </si>
  <si>
    <t>BARANOF</t>
  </si>
  <si>
    <t>USC00500522</t>
  </si>
  <si>
    <t>BEAVER FALLS</t>
  </si>
  <si>
    <t>USC00500657</t>
  </si>
  <si>
    <t>BELL ISLAND</t>
  </si>
  <si>
    <t>USC00500676</t>
  </si>
  <si>
    <t>BELUGA</t>
  </si>
  <si>
    <t>USC00500685</t>
  </si>
  <si>
    <t>BENS FARM</t>
  </si>
  <si>
    <t>USC00500707</t>
  </si>
  <si>
    <t>BIG RIVER LAKES</t>
  </si>
  <si>
    <t>USC00500788</t>
  </si>
  <si>
    <t>BLASHKE ISLAND</t>
  </si>
  <si>
    <t>USC00500832</t>
  </si>
  <si>
    <t>BOUNDARY</t>
  </si>
  <si>
    <t>USC00500910</t>
  </si>
  <si>
    <t>CAMPBELL CREEK SCI CR</t>
  </si>
  <si>
    <t>USC00501220</t>
  </si>
  <si>
    <t>CANNERY CREEK</t>
  </si>
  <si>
    <t>USC00501240</t>
  </si>
  <si>
    <t>CANTWELL 2 E</t>
  </si>
  <si>
    <t>USC00501243</t>
  </si>
  <si>
    <t>CANYON ISLAND</t>
  </si>
  <si>
    <t>USC00501251</t>
  </si>
  <si>
    <t>CAPE DECISION</t>
  </si>
  <si>
    <t>USC00501269</t>
  </si>
  <si>
    <t>CAPE HINCHINBROOK</t>
  </si>
  <si>
    <t>USC00501308</t>
  </si>
  <si>
    <t>CAPE LISBURNE</t>
  </si>
  <si>
    <t>USC00501312</t>
  </si>
  <si>
    <t>CAPE NEWENHAM</t>
  </si>
  <si>
    <t>USC00501314</t>
  </si>
  <si>
    <t>CAPE ROMANZOF</t>
  </si>
  <si>
    <t>USC00501318</t>
  </si>
  <si>
    <t>CAPE ST ELIAS</t>
  </si>
  <si>
    <t>USC00501321</t>
  </si>
  <si>
    <t>CAPE SARICHEF LT STN</t>
  </si>
  <si>
    <t>USC00501325</t>
  </si>
  <si>
    <t>CAPE SPENCER</t>
  </si>
  <si>
    <t>USC00501334</t>
  </si>
  <si>
    <t>CENTRAL #2</t>
  </si>
  <si>
    <t>USC00501466</t>
  </si>
  <si>
    <t>CHANDALAR LAKE</t>
  </si>
  <si>
    <t>USC00501492</t>
  </si>
  <si>
    <t>CHANDALAR SHELF DOT</t>
  </si>
  <si>
    <t>USC00501497</t>
  </si>
  <si>
    <t>CHENA RIDGE</t>
  </si>
  <si>
    <t>USC00501557</t>
  </si>
  <si>
    <t>CHENA HOT SPRINGS</t>
  </si>
  <si>
    <t>USC00501574</t>
  </si>
  <si>
    <t>CHICKALOON</t>
  </si>
  <si>
    <t>USC00501662</t>
  </si>
  <si>
    <t>CHICKEN</t>
  </si>
  <si>
    <t>USC00501684</t>
  </si>
  <si>
    <t>CHIGNIK</t>
  </si>
  <si>
    <t>USC00501716</t>
  </si>
  <si>
    <t>CHITINA</t>
  </si>
  <si>
    <t>USC00501824</t>
  </si>
  <si>
    <t>CHULITNA RVR</t>
  </si>
  <si>
    <t>USC00501926</t>
  </si>
  <si>
    <t>CIRCLE CITY</t>
  </si>
  <si>
    <t>USC00501977</t>
  </si>
  <si>
    <t>CIRCLE HOT SPRINGS</t>
  </si>
  <si>
    <t>USC00501987</t>
  </si>
  <si>
    <t>CLEAR 4 N</t>
  </si>
  <si>
    <t>USC00502005</t>
  </si>
  <si>
    <t>CLEARWATER</t>
  </si>
  <si>
    <t>USC00502019</t>
  </si>
  <si>
    <t>COAL HARBOR</t>
  </si>
  <si>
    <t>USC00502041</t>
  </si>
  <si>
    <t>COFFMAN COVE</t>
  </si>
  <si>
    <t>USC00502084</t>
  </si>
  <si>
    <t>COLLEGE OBSY</t>
  </si>
  <si>
    <t>USC00502107</t>
  </si>
  <si>
    <t>COLLEGE 5 NW</t>
  </si>
  <si>
    <t>USC00502112</t>
  </si>
  <si>
    <t>COLVILLE VILLAGE</t>
  </si>
  <si>
    <t>USC00502126</t>
  </si>
  <si>
    <t>COOPER LAKE PROJECT</t>
  </si>
  <si>
    <t>USC00502144</t>
  </si>
  <si>
    <t>COOPER LANDING 5 W</t>
  </si>
  <si>
    <t>USC00502149</t>
  </si>
  <si>
    <t>COPPER CTR</t>
  </si>
  <si>
    <t>USC00502156</t>
  </si>
  <si>
    <t>CORDOVA N</t>
  </si>
  <si>
    <t>USC00502173</t>
  </si>
  <si>
    <t>CRAIG</t>
  </si>
  <si>
    <t>USC00502227</t>
  </si>
  <si>
    <t>CROOKED CREEK</t>
  </si>
  <si>
    <t>USC00502247</t>
  </si>
  <si>
    <t>DELTA 6N</t>
  </si>
  <si>
    <t>USC00502339</t>
  </si>
  <si>
    <t>DELTA 5 NE</t>
  </si>
  <si>
    <t>USC00502350</t>
  </si>
  <si>
    <t>DELTA JUNCTION 20SE</t>
  </si>
  <si>
    <t>USC00502352</t>
  </si>
  <si>
    <t>DILLINGHAM FAA AP</t>
  </si>
  <si>
    <t>USC00502457</t>
  </si>
  <si>
    <t>DOT LAKE</t>
  </si>
  <si>
    <t>USC00502522</t>
  </si>
  <si>
    <t>DRY CREEK</t>
  </si>
  <si>
    <t>USC00502568</t>
  </si>
  <si>
    <t>DUTCH HARBOR</t>
  </si>
  <si>
    <t>USC00502587</t>
  </si>
  <si>
    <t>EAGLE</t>
  </si>
  <si>
    <t>USC00502607</t>
  </si>
  <si>
    <t>EAGLE RVR NATURE CTR</t>
  </si>
  <si>
    <t>USC00502642</t>
  </si>
  <si>
    <t>EAGLE RVR GAKONA CIRCLE</t>
  </si>
  <si>
    <t>USC00502645</t>
  </si>
  <si>
    <t>EAGLE RVR 5 SE</t>
  </si>
  <si>
    <t>USC00502656</t>
  </si>
  <si>
    <t>EIELSON FLD</t>
  </si>
  <si>
    <t>USC00502707</t>
  </si>
  <si>
    <t>EIELSON VISITOR CTR</t>
  </si>
  <si>
    <t>USC00502711</t>
  </si>
  <si>
    <t>EKLUTNA</t>
  </si>
  <si>
    <t>USC00502717</t>
  </si>
  <si>
    <t>EKLUTNA LAKE</t>
  </si>
  <si>
    <t>USC00502725</t>
  </si>
  <si>
    <t>EKLUTNA PROJECT</t>
  </si>
  <si>
    <t>USC00502730</t>
  </si>
  <si>
    <t>EKLUTNA WTP</t>
  </si>
  <si>
    <t>USC00502737</t>
  </si>
  <si>
    <t>ELDRED ROCK</t>
  </si>
  <si>
    <t>USC00502770</t>
  </si>
  <si>
    <t>ELFIN COVE</t>
  </si>
  <si>
    <t>USC00502785</t>
  </si>
  <si>
    <t>EMMONAK</t>
  </si>
  <si>
    <t>USC00502825</t>
  </si>
  <si>
    <t>ESTER DOME</t>
  </si>
  <si>
    <t>USC00502868</t>
  </si>
  <si>
    <t>ESTER</t>
  </si>
  <si>
    <t>USC00502870</t>
  </si>
  <si>
    <t>ESTER 5NE</t>
  </si>
  <si>
    <t>USC00502871</t>
  </si>
  <si>
    <t>FAIRBANKS AP #2</t>
  </si>
  <si>
    <t>USC00502965</t>
  </si>
  <si>
    <t>FAIRBANKS MIDTOWN</t>
  </si>
  <si>
    <t>USC00502970</t>
  </si>
  <si>
    <t>FAREWELL LAKE</t>
  </si>
  <si>
    <t>USC00503009</t>
  </si>
  <si>
    <t>FIVE FINGER LT STN</t>
  </si>
  <si>
    <t>USC00503072</t>
  </si>
  <si>
    <t>FLAT</t>
  </si>
  <si>
    <t>USC00503085</t>
  </si>
  <si>
    <t>FORTMANN HATCHERY</t>
  </si>
  <si>
    <t>USC00503125</t>
  </si>
  <si>
    <t>FT KNOX MINE</t>
  </si>
  <si>
    <t>USC00503160</t>
  </si>
  <si>
    <t>FT RICHARDSON WTP</t>
  </si>
  <si>
    <t>USC00503163</t>
  </si>
  <si>
    <t>FOX 2SE</t>
  </si>
  <si>
    <t>USC00503181</t>
  </si>
  <si>
    <t>FUNTER BAY</t>
  </si>
  <si>
    <t>USC00503198</t>
  </si>
  <si>
    <t>GAKONA 1 N</t>
  </si>
  <si>
    <t>USC00503205</t>
  </si>
  <si>
    <t>GALENA</t>
  </si>
  <si>
    <t>USC00503212</t>
  </si>
  <si>
    <t>GILMORE CREEK</t>
  </si>
  <si>
    <t>USC00503275</t>
  </si>
  <si>
    <t>GIRDWOOD</t>
  </si>
  <si>
    <t>USC00503283</t>
  </si>
  <si>
    <t>GLACIER BAY</t>
  </si>
  <si>
    <t>USC00503294</t>
  </si>
  <si>
    <t>GLEN ALPS</t>
  </si>
  <si>
    <t>USC00503299</t>
  </si>
  <si>
    <t>GLENNALLEN KCAM</t>
  </si>
  <si>
    <t>USC00503304</t>
  </si>
  <si>
    <t>GUARD ISLAND LIGHT STN</t>
  </si>
  <si>
    <t>USC00503454</t>
  </si>
  <si>
    <t>GULL COVE</t>
  </si>
  <si>
    <t>USC00503470</t>
  </si>
  <si>
    <t>HAINES TERMINAL</t>
  </si>
  <si>
    <t>USC00503500</t>
  </si>
  <si>
    <t>HAINES #2</t>
  </si>
  <si>
    <t>USC00503502</t>
  </si>
  <si>
    <t>HAINES 40 NW</t>
  </si>
  <si>
    <t>USC00503504</t>
  </si>
  <si>
    <t>HALIBUT COVE</t>
  </si>
  <si>
    <t>USC00503530</t>
  </si>
  <si>
    <t>HAYES RIVER</t>
  </si>
  <si>
    <t>USC00503573</t>
  </si>
  <si>
    <t>HEALY</t>
  </si>
  <si>
    <t>USC00503585</t>
  </si>
  <si>
    <t>HIDDEN FALLS HATCHERY</t>
  </si>
  <si>
    <t>USC00503605</t>
  </si>
  <si>
    <t>HOLLIS</t>
  </si>
  <si>
    <t>USC00503650</t>
  </si>
  <si>
    <t>HOLY CROSS</t>
  </si>
  <si>
    <t>USC00503655</t>
  </si>
  <si>
    <t>HOMER 5 NW</t>
  </si>
  <si>
    <t>USC00503670</t>
  </si>
  <si>
    <t>HOMER 8 NW</t>
  </si>
  <si>
    <t>USC00503672</t>
  </si>
  <si>
    <t>HOMER 9 E</t>
  </si>
  <si>
    <t>USC00503682</t>
  </si>
  <si>
    <t>HOONAH</t>
  </si>
  <si>
    <t>USC00503695</t>
  </si>
  <si>
    <t>HOPE</t>
  </si>
  <si>
    <t>USC00503720</t>
  </si>
  <si>
    <t>HOUSTON</t>
  </si>
  <si>
    <t>USC00503731</t>
  </si>
  <si>
    <t>HUGHES</t>
  </si>
  <si>
    <t>USC00503765</t>
  </si>
  <si>
    <t>HYDER</t>
  </si>
  <si>
    <t>USC00503821</t>
  </si>
  <si>
    <t>INDIAN MTN</t>
  </si>
  <si>
    <t>USC00503910</t>
  </si>
  <si>
    <t>INTRICATE BAY</t>
  </si>
  <si>
    <t>USC00503933</t>
  </si>
  <si>
    <t>JUNEAU DWTN</t>
  </si>
  <si>
    <t>USC00504092</t>
  </si>
  <si>
    <t>USC00504094</t>
  </si>
  <si>
    <t>JUNEAU FORECAST OFFICE</t>
  </si>
  <si>
    <t>USC00504103</t>
  </si>
  <si>
    <t>JUNEAU LENA PT</t>
  </si>
  <si>
    <t>USC00504107</t>
  </si>
  <si>
    <t>JUNEAU MILE 17</t>
  </si>
  <si>
    <t>USC00504109</t>
  </si>
  <si>
    <t>JUNEAU 9 NW</t>
  </si>
  <si>
    <t>USC00504110</t>
  </si>
  <si>
    <t>JUNEAU OUTER PT</t>
  </si>
  <si>
    <t>USC00504117</t>
  </si>
  <si>
    <t>KAKE</t>
  </si>
  <si>
    <t>USC00504155</t>
  </si>
  <si>
    <t>KASAAN</t>
  </si>
  <si>
    <t>USC00504342</t>
  </si>
  <si>
    <t>KASILOF 3 NW</t>
  </si>
  <si>
    <t>USC00504425</t>
  </si>
  <si>
    <t>KASITSNA BAY</t>
  </si>
  <si>
    <t>USC00504429</t>
  </si>
  <si>
    <t>KENAI 9N</t>
  </si>
  <si>
    <t>USC00504550</t>
  </si>
  <si>
    <t>KENNECOTT</t>
  </si>
  <si>
    <t>USC00504555</t>
  </si>
  <si>
    <t>KENNY LAKE 7SE</t>
  </si>
  <si>
    <t>USC00504567</t>
  </si>
  <si>
    <t>KETCHIKAN CARLANNA CK</t>
  </si>
  <si>
    <t>USC00504600</t>
  </si>
  <si>
    <t>KEYSTONE RIDGE</t>
  </si>
  <si>
    <t>USC00504621</t>
  </si>
  <si>
    <t>KILLISNOO</t>
  </si>
  <si>
    <t>USC00504689</t>
  </si>
  <si>
    <t>KITOI BAY</t>
  </si>
  <si>
    <t>USC00504812</t>
  </si>
  <si>
    <t>KLUKWAN</t>
  </si>
  <si>
    <t>USC00504929</t>
  </si>
  <si>
    <t>KOBUK</t>
  </si>
  <si>
    <t>USC00504964</t>
  </si>
  <si>
    <t>KOBE HILL</t>
  </si>
  <si>
    <t>USC00504971</t>
  </si>
  <si>
    <t>KODIAK</t>
  </si>
  <si>
    <t>USC00504984</t>
  </si>
  <si>
    <t>KODIAK WWTP</t>
  </si>
  <si>
    <t>USC00504991</t>
  </si>
  <si>
    <t>KOTZEBUE 25 N</t>
  </si>
  <si>
    <t>USC00505051</t>
  </si>
  <si>
    <t>KUPARUK</t>
  </si>
  <si>
    <t>USC00505136</t>
  </si>
  <si>
    <t>LADD AFB</t>
  </si>
  <si>
    <t>USC00505318</t>
  </si>
  <si>
    <t>LAKE SUSITNA</t>
  </si>
  <si>
    <t>USC00505397</t>
  </si>
  <si>
    <t>LATOUCHE</t>
  </si>
  <si>
    <t>USC00505454</t>
  </si>
  <si>
    <t>LAZY MTN</t>
  </si>
  <si>
    <t>USC00505464</t>
  </si>
  <si>
    <t>LINCOLN ROCK LT STN</t>
  </si>
  <si>
    <t>USC00505499</t>
  </si>
  <si>
    <t>LINGER LONGER</t>
  </si>
  <si>
    <t>USC00505506</t>
  </si>
  <si>
    <t>LITTLE PORT WALTER</t>
  </si>
  <si>
    <t>USC00505519</t>
  </si>
  <si>
    <t>LIVENGOOD DOT</t>
  </si>
  <si>
    <t>USC00505534</t>
  </si>
  <si>
    <t>MAIN BAY</t>
  </si>
  <si>
    <t>USC00505604</t>
  </si>
  <si>
    <t>MANKOMEN LAKE</t>
  </si>
  <si>
    <t>USC00505607</t>
  </si>
  <si>
    <t>MANLEY HOT SPRINGS</t>
  </si>
  <si>
    <t>USC00505644</t>
  </si>
  <si>
    <t>MATANUSKA VALLEY 2</t>
  </si>
  <si>
    <t>USC00505721</t>
  </si>
  <si>
    <t>MATANUSKA VALLEY 12</t>
  </si>
  <si>
    <t>USC00505731</t>
  </si>
  <si>
    <t>MATANUSKA EXP FARM</t>
  </si>
  <si>
    <t>USC00505733</t>
  </si>
  <si>
    <t>MCCARTHY 3 SW</t>
  </si>
  <si>
    <t>USC00505757</t>
  </si>
  <si>
    <t>MCKINLEY PARK</t>
  </si>
  <si>
    <t>USC00505778</t>
  </si>
  <si>
    <t>MILE 42 STEESE</t>
  </si>
  <si>
    <t>USC00505880</t>
  </si>
  <si>
    <t>MINCHUMINA</t>
  </si>
  <si>
    <t>USC00505881</t>
  </si>
  <si>
    <t>MIRROR LAKE SCOUT CAMP</t>
  </si>
  <si>
    <t>USC00505883</t>
  </si>
  <si>
    <t>MOOSE PASS 3 NW</t>
  </si>
  <si>
    <t>USC00505894</t>
  </si>
  <si>
    <t>MOOSE VALLEY</t>
  </si>
  <si>
    <t>USC00505898</t>
  </si>
  <si>
    <t>MTN VILLAGE</t>
  </si>
  <si>
    <t>USC00506078</t>
  </si>
  <si>
    <t>NABESNA</t>
  </si>
  <si>
    <t>USC00506147</t>
  </si>
  <si>
    <t>NOATAK</t>
  </si>
  <si>
    <t>USC00506463</t>
  </si>
  <si>
    <t>N POLE</t>
  </si>
  <si>
    <t>USC00506581</t>
  </si>
  <si>
    <t>NULATO</t>
  </si>
  <si>
    <t>USC00506656</t>
  </si>
  <si>
    <t>NUNIVAK</t>
  </si>
  <si>
    <t>USC00506727</t>
  </si>
  <si>
    <t>NYAC</t>
  </si>
  <si>
    <t>USC00506760</t>
  </si>
  <si>
    <t>OLD EDGERTON</t>
  </si>
  <si>
    <t>USC00506777</t>
  </si>
  <si>
    <t>OUZINKIE</t>
  </si>
  <si>
    <t>USC00506853</t>
  </si>
  <si>
    <t>PALMER JOB CORPS</t>
  </si>
  <si>
    <t>USC00506870</t>
  </si>
  <si>
    <t>PALMER 1 N</t>
  </si>
  <si>
    <t>USC00506871</t>
  </si>
  <si>
    <t>PAXSON</t>
  </si>
  <si>
    <t>USC00507095</t>
  </si>
  <si>
    <t>USC00507097</t>
  </si>
  <si>
    <t>PAXSON RIVER</t>
  </si>
  <si>
    <t>USC00507105</t>
  </si>
  <si>
    <t>PELICAN</t>
  </si>
  <si>
    <t>USC00507141</t>
  </si>
  <si>
    <t>PLANT MATERIALS CTR</t>
  </si>
  <si>
    <t>USC00507352</t>
  </si>
  <si>
    <t>PLATINUM</t>
  </si>
  <si>
    <t>USC00507365</t>
  </si>
  <si>
    <t>PT BAKER</t>
  </si>
  <si>
    <t>USC00507421</t>
  </si>
  <si>
    <t>POINT HOPE</t>
  </si>
  <si>
    <t>USC00507431</t>
  </si>
  <si>
    <t>POINT LAY</t>
  </si>
  <si>
    <t>USC00507442</t>
  </si>
  <si>
    <t>POINT MACKENZIE</t>
  </si>
  <si>
    <t>USC00507444</t>
  </si>
  <si>
    <t>POINT RETREAT LT STN</t>
  </si>
  <si>
    <t>USC00507451</t>
  </si>
  <si>
    <t>PORTAGE 1 S</t>
  </si>
  <si>
    <t>USC00507494</t>
  </si>
  <si>
    <t>PORT ALCAN</t>
  </si>
  <si>
    <t>USC00507513</t>
  </si>
  <si>
    <t>PORT ALEXANDER</t>
  </si>
  <si>
    <t>USC00507557</t>
  </si>
  <si>
    <t>PORT ALSWORTH</t>
  </si>
  <si>
    <t>USC00507570</t>
  </si>
  <si>
    <t>PORT CLARENCE</t>
  </si>
  <si>
    <t>USC00507669</t>
  </si>
  <si>
    <t>PORT SAN JUAN</t>
  </si>
  <si>
    <t>USC00507738</t>
  </si>
  <si>
    <t>PRUDHOE BAY</t>
  </si>
  <si>
    <t>USC00507780</t>
  </si>
  <si>
    <t>PUNTILLA</t>
  </si>
  <si>
    <t>USC00507783</t>
  </si>
  <si>
    <t>RADIOVILLE</t>
  </si>
  <si>
    <t>USC00507854</t>
  </si>
  <si>
    <t>RAMPART</t>
  </si>
  <si>
    <t>USC00507891</t>
  </si>
  <si>
    <t>RICHARDSON</t>
  </si>
  <si>
    <t>USC00507977</t>
  </si>
  <si>
    <t>RIKAS LANDING</t>
  </si>
  <si>
    <t>USC00507989</t>
  </si>
  <si>
    <t>RUSSIAN MISSION</t>
  </si>
  <si>
    <t>USC00508054</t>
  </si>
  <si>
    <t>ST MARYS</t>
  </si>
  <si>
    <t>USC00508105</t>
  </si>
  <si>
    <t>SALCHA</t>
  </si>
  <si>
    <t>USC00508140</t>
  </si>
  <si>
    <t>SEWARD 8 NW</t>
  </si>
  <si>
    <t>USC00508375</t>
  </si>
  <si>
    <t>SEWARD 19N</t>
  </si>
  <si>
    <t>USC00508377</t>
  </si>
  <si>
    <t>SHAKTOOLIK</t>
  </si>
  <si>
    <t>USC00508389</t>
  </si>
  <si>
    <t>SHISHMAREF</t>
  </si>
  <si>
    <t>USC00508437</t>
  </si>
  <si>
    <t>SILVER LAKE</t>
  </si>
  <si>
    <t>USC00508470</t>
  </si>
  <si>
    <t>SITKA MAGNETIC OBSY</t>
  </si>
  <si>
    <t>USC00508503</t>
  </si>
  <si>
    <t>SITKINAK</t>
  </si>
  <si>
    <t>USC00508512</t>
  </si>
  <si>
    <t>SKAGWAY</t>
  </si>
  <si>
    <t>USC00508525</t>
  </si>
  <si>
    <t>SKAGWAY 6NE</t>
  </si>
  <si>
    <t>USC00508530</t>
  </si>
  <si>
    <t>SLANA</t>
  </si>
  <si>
    <t>USC00508547</t>
  </si>
  <si>
    <t>SLEETMUTE</t>
  </si>
  <si>
    <t>USC00508554</t>
  </si>
  <si>
    <t>SNETTISHAM PWR PLT</t>
  </si>
  <si>
    <t>USC00508584</t>
  </si>
  <si>
    <t>SNOWSHOE LAKE</t>
  </si>
  <si>
    <t>USC00508594</t>
  </si>
  <si>
    <t>SOLDOTNA 5SSW</t>
  </si>
  <si>
    <t>USC00508615</t>
  </si>
  <si>
    <t>SOURDOUGH 1 N</t>
  </si>
  <si>
    <t>USC00508625</t>
  </si>
  <si>
    <t>SPARREVOHN</t>
  </si>
  <si>
    <t>USC00508666</t>
  </si>
  <si>
    <t>SUNRISE</t>
  </si>
  <si>
    <t>USC00508855</t>
  </si>
  <si>
    <t>SUSITNA</t>
  </si>
  <si>
    <t>USC00508882</t>
  </si>
  <si>
    <t>SUTTON 1 W</t>
  </si>
  <si>
    <t>USC00508915</t>
  </si>
  <si>
    <t>TAHNETA PASS</t>
  </si>
  <si>
    <t>USC00508945</t>
  </si>
  <si>
    <t>TELLER</t>
  </si>
  <si>
    <t>USC00509102</t>
  </si>
  <si>
    <t>TENAKEE SPRINGS</t>
  </si>
  <si>
    <t>USC00509121</t>
  </si>
  <si>
    <t>THOMPSON PASS</t>
  </si>
  <si>
    <t>USC00509146</t>
  </si>
  <si>
    <t>TOK SCHOOL</t>
  </si>
  <si>
    <t>USC00509313</t>
  </si>
  <si>
    <t>TONSINA</t>
  </si>
  <si>
    <t>USC00509385</t>
  </si>
  <si>
    <t>TRAPPER CREEK 7SW</t>
  </si>
  <si>
    <t>USC00509398</t>
  </si>
  <si>
    <t>TREE POINT LT STN</t>
  </si>
  <si>
    <t>USC00509399</t>
  </si>
  <si>
    <t>TRIMS CAMP</t>
  </si>
  <si>
    <t>USC00509410</t>
  </si>
  <si>
    <t>TRI NAL ACRES</t>
  </si>
  <si>
    <t>USC00509421</t>
  </si>
  <si>
    <t>TUTKA BAY LAGOON</t>
  </si>
  <si>
    <t>USC00509460</t>
  </si>
  <si>
    <t>TWO RIVERS</t>
  </si>
  <si>
    <t>USC00509489</t>
  </si>
  <si>
    <t>TYONEK</t>
  </si>
  <si>
    <t>USC00509494</t>
  </si>
  <si>
    <t>UGANIK BAY</t>
  </si>
  <si>
    <t>USC00509511</t>
  </si>
  <si>
    <t>UNIVERSITY EXP STN</t>
  </si>
  <si>
    <t>USC00509641</t>
  </si>
  <si>
    <t>VALDEZ AIRPORT</t>
  </si>
  <si>
    <t>USC00509685</t>
  </si>
  <si>
    <t>VIEW COVE</t>
  </si>
  <si>
    <t>USC00509702</t>
  </si>
  <si>
    <t>WALLY NOERENBERG HATCHERY</t>
  </si>
  <si>
    <t>USC00509747</t>
  </si>
  <si>
    <t>WASILLA 3 S</t>
  </si>
  <si>
    <t>USC00509759</t>
  </si>
  <si>
    <t>WASILLA 2 NE</t>
  </si>
  <si>
    <t>USC00509765</t>
  </si>
  <si>
    <t>WHALE ISLAND</t>
  </si>
  <si>
    <t>USC00509782</t>
  </si>
  <si>
    <t>WHITES CROSSING</t>
  </si>
  <si>
    <t>USC00509790</t>
  </si>
  <si>
    <t>WHITESTONE FARMS</t>
  </si>
  <si>
    <t>USC00509793</t>
  </si>
  <si>
    <t>WHITTIER</t>
  </si>
  <si>
    <t>USC00509829</t>
  </si>
  <si>
    <t>WILLOW WEST</t>
  </si>
  <si>
    <t>USC00509861</t>
  </si>
  <si>
    <t>WILLOW HWY CAMP</t>
  </si>
  <si>
    <t>USC00509864</t>
  </si>
  <si>
    <t>WISEMAN</t>
  </si>
  <si>
    <t>USC00509869</t>
  </si>
  <si>
    <t>WOODSMOKE</t>
  </si>
  <si>
    <t>USC00509891</t>
  </si>
  <si>
    <t>WRANGELL AP</t>
  </si>
  <si>
    <t>USC00509919</t>
  </si>
  <si>
    <t>Eagle Summit</t>
  </si>
  <si>
    <t>USS0045Q05S</t>
  </si>
  <si>
    <t>Fort Yukon</t>
  </si>
  <si>
    <t>USS0045R01S</t>
  </si>
  <si>
    <t>Sugarloaf Mtn</t>
  </si>
  <si>
    <t>USS0046M04S</t>
  </si>
  <si>
    <t>Upper Nome Creek</t>
  </si>
  <si>
    <t>USS0046Q07S</t>
  </si>
  <si>
    <t>Monahan Flat</t>
  </si>
  <si>
    <t>USS0047O01S</t>
  </si>
  <si>
    <t>Middle Fork Bradley</t>
  </si>
  <si>
    <t>USS0050K05S</t>
  </si>
  <si>
    <t>Nuka Glacier</t>
  </si>
  <si>
    <t>USS0050K06S</t>
  </si>
  <si>
    <t>Kachemak Creek</t>
  </si>
  <si>
    <t>USS0050K07S</t>
  </si>
  <si>
    <t>Kantishna</t>
  </si>
  <si>
    <t>USS0050O01S</t>
  </si>
  <si>
    <t>Gobblers Knob</t>
  </si>
  <si>
    <t>USS0050R04S</t>
  </si>
  <si>
    <t>Rocky Point</t>
  </si>
  <si>
    <t>USS0063P01S</t>
  </si>
  <si>
    <t>Pargon Creek</t>
  </si>
  <si>
    <t>USS0063P02S</t>
  </si>
  <si>
    <t>Johnson''s Camp</t>
  </si>
  <si>
    <t>USS0064P01S</t>
  </si>
  <si>
    <t>GUSTAVUS</t>
  </si>
  <si>
    <t>USW00025322</t>
  </si>
  <si>
    <t>HAINES AP</t>
  </si>
  <si>
    <t>USW00025323</t>
  </si>
  <si>
    <t>KETCHIKAN INTL AP</t>
  </si>
  <si>
    <t>USW00025325</t>
  </si>
  <si>
    <t>PETERSBURG 1</t>
  </si>
  <si>
    <t>USW00025329</t>
  </si>
  <si>
    <t>SITKA AIRPORT</t>
  </si>
  <si>
    <t>USW00025333</t>
  </si>
  <si>
    <t>MIDDLETON ISLAND AUTO</t>
  </si>
  <si>
    <t>USW00025402</t>
  </si>
  <si>
    <t>ILIAMNA AP</t>
  </si>
  <si>
    <t>USW00025506</t>
  </si>
  <si>
    <t>PORT HEIDEN</t>
  </si>
  <si>
    <t>USW00025508</t>
  </si>
  <si>
    <t>UMNAK</t>
  </si>
  <si>
    <t>USW00025602</t>
  </si>
  <si>
    <t>THORNBROUGH</t>
  </si>
  <si>
    <t>USW00025603</t>
  </si>
  <si>
    <t>CAPE NEWENHAM AFS</t>
  </si>
  <si>
    <t>USW00025623</t>
  </si>
  <si>
    <t>ELMENDORF AFB</t>
  </si>
  <si>
    <t>USW00026401</t>
  </si>
  <si>
    <t>LADD AAB</t>
  </si>
  <si>
    <t>USW00026403</t>
  </si>
  <si>
    <t>USW00026407</t>
  </si>
  <si>
    <t>ANCHORAGE MERRILL FLD</t>
  </si>
  <si>
    <t>USW00026409</t>
  </si>
  <si>
    <t>NORTHWAY AP</t>
  </si>
  <si>
    <t>USW00026412</t>
  </si>
  <si>
    <t>FT YUKON</t>
  </si>
  <si>
    <t>USW00026413</t>
  </si>
  <si>
    <t>SUMMIT WSO AP</t>
  </si>
  <si>
    <t>USW00026414</t>
  </si>
  <si>
    <t>BIG DELTA AP</t>
  </si>
  <si>
    <t>USW00026415</t>
  </si>
  <si>
    <t>GULKANA AP</t>
  </si>
  <si>
    <t>USW00026425</t>
  </si>
  <si>
    <t>NENANA MUNI AP</t>
  </si>
  <si>
    <t>USW00026435</t>
  </si>
  <si>
    <t>NORTH DUTCH ISLAND CAA</t>
  </si>
  <si>
    <t>USW00026436</t>
  </si>
  <si>
    <t>SEWARD AP</t>
  </si>
  <si>
    <t>USW00026438</t>
  </si>
  <si>
    <t>SHEEP MTN CAA AP</t>
  </si>
  <si>
    <t>USW00026439</t>
  </si>
  <si>
    <t>TANACROSS</t>
  </si>
  <si>
    <t>USW00026440</t>
  </si>
  <si>
    <t>YAKATAGA AP</t>
  </si>
  <si>
    <t>USW00026445</t>
  </si>
  <si>
    <t>GALENA AP</t>
  </si>
  <si>
    <t>USW00026501</t>
  </si>
  <si>
    <t>UMIAT</t>
  </si>
  <si>
    <t>USW00026508</t>
  </si>
  <si>
    <t>SKWENTNA</t>
  </si>
  <si>
    <t>USW00026514</t>
  </si>
  <si>
    <t>ANIAK AP</t>
  </si>
  <si>
    <t>USW00026516</t>
  </si>
  <si>
    <t>FAREWELL FAA AP</t>
  </si>
  <si>
    <t>USW00026519</t>
  </si>
  <si>
    <t>KENAI MUNI AP</t>
  </si>
  <si>
    <t>USW00026523</t>
  </si>
  <si>
    <t>TANANA CALHOUN MEM AP</t>
  </si>
  <si>
    <t>USW00026529</t>
  </si>
  <si>
    <t>BETTLES AP</t>
  </si>
  <si>
    <t>USW00026533</t>
  </si>
  <si>
    <t>SPARREVOHN MTN AFS</t>
  </si>
  <si>
    <t>USW00026534</t>
  </si>
  <si>
    <t>INDIAN MTN AFS</t>
  </si>
  <si>
    <t>USW00026535</t>
  </si>
  <si>
    <t>TATALINA</t>
  </si>
  <si>
    <t>USW00026536</t>
  </si>
  <si>
    <t>WALES</t>
  </si>
  <si>
    <t>USW00026618</t>
  </si>
  <si>
    <t>MOSES POINT FAA AP</t>
  </si>
  <si>
    <t>USW00026620</t>
  </si>
  <si>
    <t>CAPE LISBURNE AFS</t>
  </si>
  <si>
    <t>USW00026631</t>
  </si>
  <si>
    <t>NORTHEAST CAPE</t>
  </si>
  <si>
    <t>USW00026632</t>
  </si>
  <si>
    <t>CAPE ROMANZOF AFS</t>
  </si>
  <si>
    <t>USW00026633</t>
  </si>
  <si>
    <t>TIN CITY</t>
  </si>
  <si>
    <t>USW00026634</t>
  </si>
  <si>
    <t>GAMBELL</t>
  </si>
  <si>
    <t>USW00026703</t>
  </si>
  <si>
    <t>WAINWRIGHT AP</t>
  </si>
  <si>
    <t>USW00027503</t>
  </si>
  <si>
    <t>WESD</t>
  </si>
  <si>
    <t>Station 
Type</t>
  </si>
  <si>
    <t>Station 
ID</t>
  </si>
  <si>
    <t>Station Name</t>
  </si>
  <si>
    <t>SNWD</t>
  </si>
  <si>
    <t>n/a</t>
  </si>
  <si>
    <t>50-yr MRI Values</t>
  </si>
  <si>
    <t>Snow Load 
(psf)</t>
  </si>
  <si>
    <t>Snow Depth 
(in)</t>
  </si>
  <si>
    <t>Converted to Realibility-Targeted Format</t>
  </si>
  <si>
    <t>Risk Cat I
(psf)</t>
  </si>
  <si>
    <t>Risk Cat II
(psf)</t>
  </si>
  <si>
    <t>Risk Cat III
(psf)</t>
  </si>
  <si>
    <t>Risk Cat IV
(psf)</t>
  </si>
  <si>
    <t>Location Data</t>
  </si>
  <si>
    <t>NOAA GHCN Weather Tracking Station</t>
  </si>
  <si>
    <t>Alaska Ground Snow Loads - Raw Data by Weather Station</t>
  </si>
  <si>
    <t>References:</t>
  </si>
  <si>
    <t>50-yr MRI Alaska Snow Loads for the 2022 Update of ASCE 7 (2019)</t>
  </si>
  <si>
    <t>Reliability Targeted Alaska Ground Snow Loads for the 2022 Edition of the ASCE 7 Standard</t>
  </si>
  <si>
    <t>Station-Specific Snow Data Plots</t>
  </si>
  <si>
    <t>SEAAK Snow Data Webpage</t>
  </si>
  <si>
    <t>Elevation 
(m)</t>
  </si>
  <si>
    <t>Elevation
(ft)</t>
  </si>
  <si>
    <t>Rev Notes:</t>
  </si>
  <si>
    <t xml:space="preserve"> -December 2020 - Initial Release</t>
  </si>
  <si>
    <t xml:space="preserve"> -April 2023 - Updated to correct elevation units from (m) to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</si>
</sst>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Border="1"/>
    <xf numFmtId="1" fontId="0" fillId="0" borderId="1" xfId="0" applyNumberFormat="1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1" fillId="0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" fontId="0" fillId="0" borderId="11" xfId="0" applyNumberFormat="1" applyBorder="1"/>
    <xf numFmtId="1" fontId="0" fillId="0" borderId="10" xfId="0" applyNumberFormat="1" applyBorder="1"/>
    <xf numFmtId="0" fontId="5" fillId="0" borderId="0" xfId="0" applyFont="1"/>
    <xf numFmtId="0" fontId="6" fillId="0" borderId="0" xfId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/>
    <xf numFmtId="0" fontId="0" fillId="0" borderId="6" xfId="0" applyFill="1" applyBorder="1"/>
    <xf numFmtId="0" fontId="0" fillId="0" borderId="7" xfId="0" applyFill="1" applyBorder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0" xfId="0" quotePrefix="1"/>
  </cellXfs>
  <cellStyles count="2">
    <cellStyle name="Hyperlink" xfId="1" builtinId="8"/>
    <cellStyle name="Normal" xfId="0" builtinId="0"/>
  </cellStyles>
  <dxfs count="15">
    <dxf>
      <numFmt numFmtId="3" formatCode="#,##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  <border diagonalUp="0" diagonalDown="0">
        <left style="double">
          <color indexed="64"/>
        </left>
        <right/>
        <top/>
        <bottom/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aak.net/alaska-snow-load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704849</xdr:colOff>
      <xdr:row>0</xdr:row>
      <xdr:rowOff>0</xdr:rowOff>
    </xdr:from>
    <xdr:to>
      <xdr:col>12</xdr:col>
      <xdr:colOff>685799</xdr:colOff>
      <xdr:row>0</xdr:row>
      <xdr:rowOff>421672</xdr:rowOff>
    </xdr:to>
    <xdr:pic>
      <xdr:nvPicPr>
        <xdr:cNvPr id="2" name="Picture 1" descr="Structural Engineers Association of Alask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AE5581-A386-426A-919A-8366B6A9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099" y="0"/>
          <a:ext cx="2714625" cy="42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00DC94-CDEC-403A-9EAA-8A64B132CEA9}" name="Table1" displayName="Table1" ref="A3:M485" totalsRowShown="0" headerRowDxfId="14" headerRowBorderDxfId="13" tableBorderDxfId="12">
  <autoFilter ref="A3:M485" xr:uid="{5AD6F38E-0DFE-46A2-8B94-F104C364093E}"/>
  <tableColumns count="13">
    <tableColumn id="1" xr3:uid="{ACFD4511-B28C-4F0D-839C-22A17E8847B2}" name="Station Name"/>
    <tableColumn id="2" xr3:uid="{49C0FEE3-3EA9-4422-A98A-31CCF3C33AB1}" name="Station _x000a_Type" dataDxfId="11"/>
    <tableColumn id="3" xr3:uid="{67C7EBEF-00F0-446E-AC4A-713CEF6CDCAD}" name="Station _x000a_ID" dataDxfId="10"/>
    <tableColumn id="4" xr3:uid="{224CB662-C537-4085-8283-484C3CA042B6}" name="Latitude" dataDxfId="9"/>
    <tableColumn id="5" xr3:uid="{2DBAE219-14E9-4406-B419-2CAD82542996}" name="Longitude" dataDxfId="8"/>
    <tableColumn id="6" xr3:uid="{37EC0E4B-52CC-4B8A-8F36-51E5C48CD969}" name="Elevation _x000a_(m)" dataDxfId="2"/>
    <tableColumn id="14" xr3:uid="{F77B426C-1A52-4FBF-AA4B-F17DE9E2F0CE}" name="Elevation_x000a_(ft)" dataDxfId="0">
      <calculatedColumnFormula>Table1[[#This Row],[Elevation 
(m)]]*3.28084</calculatedColumnFormula>
    </tableColumn>
    <tableColumn id="7" xr3:uid="{13FA7AB6-48C8-4C76-97DB-1306D8481919}" name="Snow Load _x000a_(psf)" dataDxfId="1"/>
    <tableColumn id="8" xr3:uid="{8CABF4D1-0B4C-4A64-80C0-417A8EDA8203}" name="Snow Depth _x000a_(in)" dataDxfId="7"/>
    <tableColumn id="9" xr3:uid="{940AE64E-88A1-4A72-98DA-F8957B055DAF}" name="Risk Cat I_x000a_(psf)" dataDxfId="6">
      <calculatedColumnFormula>K4*0.8</calculatedColumnFormula>
    </tableColumn>
    <tableColumn id="10" xr3:uid="{B9E7EBA5-36BA-480F-9B95-E8F097CB2C62}" name="Risk Cat II_x000a_(psf)" dataDxfId="5">
      <calculatedColumnFormula>H4*1.6</calculatedColumnFormula>
    </tableColumn>
    <tableColumn id="11" xr3:uid="{EA38B2AE-6B0D-492F-A6A0-2863205D590D}" name="Risk Cat III_x000a_(psf)" dataDxfId="4">
      <calculatedColumnFormula>K4*1.12</calculatedColumnFormula>
    </tableColumn>
    <tableColumn id="12" xr3:uid="{B9A56E6E-A306-42CD-A433-FA4C422DE41A}" name="Risk Cat IV_x000a_(psf)" dataDxfId="3">
      <calculatedColumnFormula>K4*1.125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seaak.net/s/Reliability-Targeted-Alaskas-Ground-Snow-Loads-for-the-2022-Edition-of-the-ASCE-7-Standard-2020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seaak.net/s/Appendices.pdf" TargetMode="External"/><Relationship Id="rId1" Type="http://schemas.openxmlformats.org/officeDocument/2006/relationships/hyperlink" Target="https://seaak.net/s/AK-SEAAK-Snow-Load-White-Paper-December-2019-v5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aak.net/alaska-snow-loads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17B33-FEDB-47F1-AAA9-50AEDC0160C8}">
  <dimension ref="A1:M495"/>
  <sheetViews>
    <sheetView tabSelected="1" workbookViewId="0">
      <pane ySplit="3" topLeftCell="A4" activePane="bottomLeft" state="frozen"/>
      <selection pane="bottomLeft" activeCell="A496" sqref="A496"/>
    </sheetView>
  </sheetViews>
  <sheetFormatPr defaultRowHeight="15" x14ac:dyDescent="0.25"/>
  <cols>
    <col min="1" max="1" width="30.7109375" customWidth="1"/>
    <col min="2" max="2" width="10.42578125" customWidth="1"/>
    <col min="3" max="3" width="15.140625" customWidth="1"/>
    <col min="4" max="4" width="10.7109375" customWidth="1"/>
    <col min="5" max="5" width="12" customWidth="1"/>
    <col min="6" max="6" width="12.7109375" hidden="1" customWidth="1"/>
    <col min="7" max="7" width="12.7109375" customWidth="1"/>
    <col min="8" max="8" width="13.85546875" customWidth="1"/>
    <col min="9" max="9" width="11.85546875" customWidth="1"/>
    <col min="10" max="12" width="9.7109375" customWidth="1"/>
    <col min="13" max="13" width="10.5703125" customWidth="1"/>
  </cols>
  <sheetData>
    <row r="1" spans="1:13" ht="33.75" customHeight="1" x14ac:dyDescent="0.35">
      <c r="A1" s="23" t="s">
        <v>894</v>
      </c>
    </row>
    <row r="2" spans="1:13" x14ac:dyDescent="0.25">
      <c r="A2" s="27" t="s">
        <v>893</v>
      </c>
      <c r="B2" s="28"/>
      <c r="C2" s="30"/>
      <c r="D2" s="27" t="s">
        <v>892</v>
      </c>
      <c r="E2" s="28"/>
      <c r="F2" s="28"/>
      <c r="G2" s="30"/>
      <c r="H2" s="27" t="s">
        <v>884</v>
      </c>
      <c r="I2" s="28"/>
      <c r="J2" s="29" t="s">
        <v>887</v>
      </c>
      <c r="K2" s="28"/>
      <c r="L2" s="28"/>
      <c r="M2" s="30"/>
    </row>
    <row r="3" spans="1:13" ht="32.25" customHeight="1" x14ac:dyDescent="0.25">
      <c r="A3" s="13" t="s">
        <v>881</v>
      </c>
      <c r="B3" s="3" t="s">
        <v>879</v>
      </c>
      <c r="C3" s="4" t="s">
        <v>880</v>
      </c>
      <c r="D3" s="13" t="s">
        <v>53</v>
      </c>
      <c r="E3" s="1" t="s">
        <v>54</v>
      </c>
      <c r="F3" s="2" t="s">
        <v>900</v>
      </c>
      <c r="G3" s="2" t="s">
        <v>901</v>
      </c>
      <c r="H3" s="3" t="s">
        <v>885</v>
      </c>
      <c r="I3" s="2" t="s">
        <v>886</v>
      </c>
      <c r="J3" s="20" t="s">
        <v>888</v>
      </c>
      <c r="K3" s="2" t="s">
        <v>889</v>
      </c>
      <c r="L3" s="2" t="s">
        <v>890</v>
      </c>
      <c r="M3" s="2" t="s">
        <v>891</v>
      </c>
    </row>
    <row r="4" spans="1:13" x14ac:dyDescent="0.25">
      <c r="A4" t="s">
        <v>0</v>
      </c>
      <c r="B4" s="9" t="s">
        <v>878</v>
      </c>
      <c r="C4" s="10" t="s">
        <v>55</v>
      </c>
      <c r="D4" s="14">
        <v>58.19</v>
      </c>
      <c r="E4" s="15">
        <v>-133.83000000000001</v>
      </c>
      <c r="F4" s="15">
        <v>259.10000000000002</v>
      </c>
      <c r="G4" s="36">
        <f>Table1[[#This Row],[Elevation 
(m)]]*3.28084</f>
        <v>850.06564400000002</v>
      </c>
      <c r="H4" s="5">
        <v>387.29118442089703</v>
      </c>
      <c r="I4" s="15" t="s">
        <v>883</v>
      </c>
      <c r="J4" s="21">
        <f t="shared" ref="J4:J67" si="0">K4*0.8</f>
        <v>495.73271605874828</v>
      </c>
      <c r="K4" s="7">
        <f t="shared" ref="K4:K67" si="1">H4*1.6</f>
        <v>619.66589507343531</v>
      </c>
      <c r="L4" s="7">
        <f t="shared" ref="L4:L67" si="2">K4*1.12</f>
        <v>694.02580248224763</v>
      </c>
      <c r="M4" s="7">
        <f t="shared" ref="M4:M67" si="3">K4*1.125</f>
        <v>697.12413195761474</v>
      </c>
    </row>
    <row r="5" spans="1:13" x14ac:dyDescent="0.25">
      <c r="A5" t="s">
        <v>1</v>
      </c>
      <c r="B5" s="9" t="s">
        <v>878</v>
      </c>
      <c r="C5" s="10" t="s">
        <v>56</v>
      </c>
      <c r="D5" s="14">
        <v>61.35</v>
      </c>
      <c r="E5" s="15">
        <v>-142.71</v>
      </c>
      <c r="F5" s="15">
        <v>490.7</v>
      </c>
      <c r="G5" s="36">
        <f>Table1[[#This Row],[Elevation 
(m)]]*3.28084</f>
        <v>1609.9081879999999</v>
      </c>
      <c r="H5" s="5">
        <v>43.093090832225599</v>
      </c>
      <c r="I5" s="15" t="s">
        <v>883</v>
      </c>
      <c r="J5" s="21">
        <f t="shared" si="0"/>
        <v>55.159156265248775</v>
      </c>
      <c r="K5" s="7">
        <f t="shared" si="1"/>
        <v>68.948945331560964</v>
      </c>
      <c r="L5" s="7">
        <f t="shared" si="2"/>
        <v>77.222818771348287</v>
      </c>
      <c r="M5" s="7">
        <f t="shared" si="3"/>
        <v>77.567563498006081</v>
      </c>
    </row>
    <row r="6" spans="1:13" x14ac:dyDescent="0.25">
      <c r="A6" t="s">
        <v>2</v>
      </c>
      <c r="B6" s="9" t="s">
        <v>878</v>
      </c>
      <c r="C6" s="10" t="s">
        <v>57</v>
      </c>
      <c r="D6" s="14">
        <v>65.099999999999994</v>
      </c>
      <c r="E6" s="15">
        <v>-144.93</v>
      </c>
      <c r="F6" s="15">
        <v>868.7</v>
      </c>
      <c r="G6" s="36">
        <f>Table1[[#This Row],[Elevation 
(m)]]*3.28084</f>
        <v>2850.0657080000001</v>
      </c>
      <c r="H6" s="5">
        <v>64.300474897964094</v>
      </c>
      <c r="I6" s="15" t="s">
        <v>883</v>
      </c>
      <c r="J6" s="21">
        <f t="shared" si="0"/>
        <v>82.304607869394047</v>
      </c>
      <c r="K6" s="7">
        <f t="shared" si="1"/>
        <v>102.88075983674256</v>
      </c>
      <c r="L6" s="7">
        <f t="shared" si="2"/>
        <v>115.22645101715167</v>
      </c>
      <c r="M6" s="7">
        <f t="shared" si="3"/>
        <v>115.74085481633537</v>
      </c>
    </row>
    <row r="7" spans="1:13" x14ac:dyDescent="0.25">
      <c r="A7" t="s">
        <v>3</v>
      </c>
      <c r="B7" s="9" t="s">
        <v>878</v>
      </c>
      <c r="C7" s="10" t="s">
        <v>58</v>
      </c>
      <c r="D7" s="14">
        <v>60.55</v>
      </c>
      <c r="E7" s="15">
        <v>-145.75</v>
      </c>
      <c r="F7" s="15">
        <v>428.2</v>
      </c>
      <c r="G7" s="36">
        <f>Table1[[#This Row],[Elevation 
(m)]]*3.28084</f>
        <v>1404.8556879999999</v>
      </c>
      <c r="H7" s="5">
        <v>320.53692277440302</v>
      </c>
      <c r="I7" s="15" t="s">
        <v>883</v>
      </c>
      <c r="J7" s="21">
        <f t="shared" si="0"/>
        <v>410.28726115123595</v>
      </c>
      <c r="K7" s="7">
        <f t="shared" si="1"/>
        <v>512.85907643904488</v>
      </c>
      <c r="L7" s="7">
        <f t="shared" si="2"/>
        <v>574.40216561173031</v>
      </c>
      <c r="M7" s="7">
        <f t="shared" si="3"/>
        <v>576.96646099392547</v>
      </c>
    </row>
    <row r="8" spans="1:13" x14ac:dyDescent="0.25">
      <c r="A8" t="s">
        <v>4</v>
      </c>
      <c r="B8" s="9" t="s">
        <v>878</v>
      </c>
      <c r="C8" s="10" t="s">
        <v>59</v>
      </c>
      <c r="D8" s="14">
        <v>61.19</v>
      </c>
      <c r="E8" s="15">
        <v>-145.65</v>
      </c>
      <c r="F8" s="15">
        <v>533.4</v>
      </c>
      <c r="G8" s="36">
        <f>Table1[[#This Row],[Elevation 
(m)]]*3.28084</f>
        <v>1750.0000559999999</v>
      </c>
      <c r="H8" s="5">
        <v>149.94905540521</v>
      </c>
      <c r="I8" s="15" t="s">
        <v>883</v>
      </c>
      <c r="J8" s="21">
        <f t="shared" si="0"/>
        <v>191.93479091866882</v>
      </c>
      <c r="K8" s="7">
        <f t="shared" si="1"/>
        <v>239.91848864833602</v>
      </c>
      <c r="L8" s="7">
        <f t="shared" si="2"/>
        <v>268.70870728613636</v>
      </c>
      <c r="M8" s="7">
        <f t="shared" si="3"/>
        <v>269.90829972937803</v>
      </c>
    </row>
    <row r="9" spans="1:13" x14ac:dyDescent="0.25">
      <c r="A9" t="s">
        <v>5</v>
      </c>
      <c r="B9" s="9" t="s">
        <v>878</v>
      </c>
      <c r="C9" s="10" t="s">
        <v>60</v>
      </c>
      <c r="D9" s="14">
        <v>63.94</v>
      </c>
      <c r="E9" s="15">
        <v>-145.4</v>
      </c>
      <c r="F9" s="15">
        <v>378</v>
      </c>
      <c r="G9" s="36">
        <f>Table1[[#This Row],[Elevation 
(m)]]*3.28084</f>
        <v>1240.15752</v>
      </c>
      <c r="H9" s="5">
        <v>38.126529757392802</v>
      </c>
      <c r="I9" s="15" t="s">
        <v>883</v>
      </c>
      <c r="J9" s="21">
        <f t="shared" si="0"/>
        <v>48.801958089462794</v>
      </c>
      <c r="K9" s="7">
        <f t="shared" si="1"/>
        <v>61.002447611828487</v>
      </c>
      <c r="L9" s="7">
        <f t="shared" si="2"/>
        <v>68.322741325247918</v>
      </c>
      <c r="M9" s="7">
        <f t="shared" si="3"/>
        <v>68.627753563307053</v>
      </c>
    </row>
    <row r="10" spans="1:13" x14ac:dyDescent="0.25">
      <c r="A10" t="s">
        <v>6</v>
      </c>
      <c r="B10" s="9" t="s">
        <v>878</v>
      </c>
      <c r="C10" s="10" t="s">
        <v>61</v>
      </c>
      <c r="D10" s="14">
        <v>64.95</v>
      </c>
      <c r="E10" s="15">
        <v>-145.52000000000001</v>
      </c>
      <c r="F10" s="15">
        <v>499.9</v>
      </c>
      <c r="G10" s="36">
        <f>Table1[[#This Row],[Elevation 
(m)]]*3.28084</f>
        <v>1640.0919159999999</v>
      </c>
      <c r="H10" s="5">
        <v>40.325447168339103</v>
      </c>
      <c r="I10" s="15" t="s">
        <v>883</v>
      </c>
      <c r="J10" s="21">
        <f t="shared" si="0"/>
        <v>51.61657237547405</v>
      </c>
      <c r="K10" s="7">
        <f t="shared" si="1"/>
        <v>64.520715469342562</v>
      </c>
      <c r="L10" s="7">
        <f t="shared" si="2"/>
        <v>72.263201325663672</v>
      </c>
      <c r="M10" s="7">
        <f t="shared" si="3"/>
        <v>72.585804903010384</v>
      </c>
    </row>
    <row r="11" spans="1:13" x14ac:dyDescent="0.25">
      <c r="A11" t="s">
        <v>7</v>
      </c>
      <c r="B11" s="9" t="s">
        <v>878</v>
      </c>
      <c r="C11" s="10" t="s">
        <v>62</v>
      </c>
      <c r="D11" s="14">
        <v>65.08</v>
      </c>
      <c r="E11" s="15">
        <v>-145.87</v>
      </c>
      <c r="F11" s="15">
        <v>563.9</v>
      </c>
      <c r="G11" s="36">
        <f>Table1[[#This Row],[Elevation 
(m)]]*3.28084</f>
        <v>1850.0656759999999</v>
      </c>
      <c r="H11" s="5">
        <v>51.190608039130197</v>
      </c>
      <c r="I11" s="15" t="s">
        <v>883</v>
      </c>
      <c r="J11" s="21">
        <f t="shared" si="0"/>
        <v>65.52397829008666</v>
      </c>
      <c r="K11" s="7">
        <f t="shared" si="1"/>
        <v>81.904972862608318</v>
      </c>
      <c r="L11" s="7">
        <f t="shared" si="2"/>
        <v>91.733569606121321</v>
      </c>
      <c r="M11" s="7">
        <f t="shared" si="3"/>
        <v>92.143094470434363</v>
      </c>
    </row>
    <row r="12" spans="1:13" x14ac:dyDescent="0.25">
      <c r="A12" t="s">
        <v>8</v>
      </c>
      <c r="B12" s="9" t="s">
        <v>878</v>
      </c>
      <c r="C12" s="10" t="s">
        <v>63</v>
      </c>
      <c r="D12" s="14">
        <v>64.849999999999994</v>
      </c>
      <c r="E12" s="15">
        <v>-146.21</v>
      </c>
      <c r="F12" s="15">
        <v>944.9</v>
      </c>
      <c r="G12" s="36">
        <f>Table1[[#This Row],[Elevation 
(m)]]*3.28084</f>
        <v>3100.0657160000001</v>
      </c>
      <c r="H12" s="5">
        <v>87.374142354682107</v>
      </c>
      <c r="I12" s="15" t="s">
        <v>883</v>
      </c>
      <c r="J12" s="21">
        <f t="shared" si="0"/>
        <v>111.83890221399311</v>
      </c>
      <c r="K12" s="7">
        <f t="shared" si="1"/>
        <v>139.79862776749138</v>
      </c>
      <c r="L12" s="7">
        <f t="shared" si="2"/>
        <v>156.57446309959036</v>
      </c>
      <c r="M12" s="7">
        <f t="shared" si="3"/>
        <v>157.2734562384278</v>
      </c>
    </row>
    <row r="13" spans="1:13" x14ac:dyDescent="0.25">
      <c r="A13" t="s">
        <v>9</v>
      </c>
      <c r="B13" s="9" t="s">
        <v>878</v>
      </c>
      <c r="C13" s="10" t="s">
        <v>64</v>
      </c>
      <c r="D13" s="14">
        <v>65.25</v>
      </c>
      <c r="E13" s="15">
        <v>-146.15</v>
      </c>
      <c r="F13" s="15">
        <v>853.4</v>
      </c>
      <c r="G13" s="36">
        <f>Table1[[#This Row],[Elevation 
(m)]]*3.28084</f>
        <v>2799.8688560000001</v>
      </c>
      <c r="H13" s="5">
        <v>57.6537088816075</v>
      </c>
      <c r="I13" s="15" t="s">
        <v>883</v>
      </c>
      <c r="J13" s="21">
        <f t="shared" si="0"/>
        <v>73.796747368457602</v>
      </c>
      <c r="K13" s="7">
        <f t="shared" si="1"/>
        <v>92.245934210572003</v>
      </c>
      <c r="L13" s="7">
        <f t="shared" si="2"/>
        <v>103.31544631584065</v>
      </c>
      <c r="M13" s="7">
        <f t="shared" si="3"/>
        <v>103.77667598689351</v>
      </c>
    </row>
    <row r="14" spans="1:13" x14ac:dyDescent="0.25">
      <c r="A14" t="s">
        <v>10</v>
      </c>
      <c r="B14" s="9" t="s">
        <v>878</v>
      </c>
      <c r="C14" s="10" t="s">
        <v>65</v>
      </c>
      <c r="D14" s="14">
        <v>65.12</v>
      </c>
      <c r="E14" s="15">
        <v>-146.72999999999999</v>
      </c>
      <c r="F14" s="15">
        <v>609.6</v>
      </c>
      <c r="G14" s="36">
        <f>Table1[[#This Row],[Elevation 
(m)]]*3.28084</f>
        <v>2000.0000640000001</v>
      </c>
      <c r="H14" s="5">
        <v>55.616544404294601</v>
      </c>
      <c r="I14" s="15" t="s">
        <v>883</v>
      </c>
      <c r="J14" s="21">
        <f t="shared" si="0"/>
        <v>71.189176837497101</v>
      </c>
      <c r="K14" s="7">
        <f t="shared" si="1"/>
        <v>88.986471046871372</v>
      </c>
      <c r="L14" s="7">
        <f t="shared" si="2"/>
        <v>99.664847572495944</v>
      </c>
      <c r="M14" s="7">
        <f t="shared" si="3"/>
        <v>100.1097799277303</v>
      </c>
    </row>
    <row r="15" spans="1:13" x14ac:dyDescent="0.25">
      <c r="A15" t="s">
        <v>11</v>
      </c>
      <c r="B15" s="9" t="s">
        <v>878</v>
      </c>
      <c r="C15" s="10" t="s">
        <v>66</v>
      </c>
      <c r="D15" s="14">
        <v>64.849999999999994</v>
      </c>
      <c r="E15" s="15">
        <v>-147.80000000000001</v>
      </c>
      <c r="F15" s="15">
        <v>137.19999999999999</v>
      </c>
      <c r="G15" s="36">
        <f>Table1[[#This Row],[Elevation 
(m)]]*3.28084</f>
        <v>450.13124799999997</v>
      </c>
      <c r="H15" s="5">
        <v>49.992739787505798</v>
      </c>
      <c r="I15" s="15" t="s">
        <v>883</v>
      </c>
      <c r="J15" s="21">
        <f t="shared" si="0"/>
        <v>63.990706928007427</v>
      </c>
      <c r="K15" s="7">
        <f t="shared" si="1"/>
        <v>79.988383660009276</v>
      </c>
      <c r="L15" s="7">
        <f t="shared" si="2"/>
        <v>89.586989699210392</v>
      </c>
      <c r="M15" s="7">
        <f t="shared" si="3"/>
        <v>89.986931617510436</v>
      </c>
    </row>
    <row r="16" spans="1:13" x14ac:dyDescent="0.25">
      <c r="A16" t="s">
        <v>12</v>
      </c>
      <c r="B16" s="9" t="s">
        <v>878</v>
      </c>
      <c r="C16" s="10" t="s">
        <v>67</v>
      </c>
      <c r="D16" s="14">
        <v>61.38</v>
      </c>
      <c r="E16" s="15">
        <v>-149</v>
      </c>
      <c r="F16" s="15">
        <v>640.1</v>
      </c>
      <c r="G16" s="36">
        <f>Table1[[#This Row],[Elevation 
(m)]]*3.28084</f>
        <v>2100.0656840000001</v>
      </c>
      <c r="H16" s="5">
        <v>77.918314894683405</v>
      </c>
      <c r="I16" s="15" t="s">
        <v>883</v>
      </c>
      <c r="J16" s="21">
        <f t="shared" si="0"/>
        <v>99.735443065194772</v>
      </c>
      <c r="K16" s="7">
        <f t="shared" si="1"/>
        <v>124.66930383149345</v>
      </c>
      <c r="L16" s="7">
        <f t="shared" si="2"/>
        <v>139.62962029127269</v>
      </c>
      <c r="M16" s="7">
        <f t="shared" si="3"/>
        <v>140.25296681043014</v>
      </c>
    </row>
    <row r="17" spans="1:13" x14ac:dyDescent="0.25">
      <c r="A17" t="s">
        <v>13</v>
      </c>
      <c r="B17" s="9" t="s">
        <v>878</v>
      </c>
      <c r="C17" s="10" t="s">
        <v>68</v>
      </c>
      <c r="D17" s="14">
        <v>60.96</v>
      </c>
      <c r="E17" s="15">
        <v>-149.09</v>
      </c>
      <c r="F17" s="15">
        <v>469.4</v>
      </c>
      <c r="G17" s="36">
        <f>Table1[[#This Row],[Elevation 
(m)]]*3.28084</f>
        <v>1540.026296</v>
      </c>
      <c r="H17" s="5">
        <v>344.30748392814598</v>
      </c>
      <c r="I17" s="15" t="s">
        <v>883</v>
      </c>
      <c r="J17" s="21">
        <f t="shared" si="0"/>
        <v>440.71357942802689</v>
      </c>
      <c r="K17" s="7">
        <f t="shared" si="1"/>
        <v>550.8919742850336</v>
      </c>
      <c r="L17" s="7">
        <f t="shared" si="2"/>
        <v>616.99901119923766</v>
      </c>
      <c r="M17" s="7">
        <f t="shared" si="3"/>
        <v>619.75347107066284</v>
      </c>
    </row>
    <row r="18" spans="1:13" x14ac:dyDescent="0.25">
      <c r="A18" t="s">
        <v>14</v>
      </c>
      <c r="B18" s="9" t="s">
        <v>878</v>
      </c>
      <c r="C18" s="10" t="s">
        <v>69</v>
      </c>
      <c r="D18" s="14">
        <v>60.61</v>
      </c>
      <c r="E18" s="15">
        <v>-149.06</v>
      </c>
      <c r="F18" s="15">
        <v>335.3</v>
      </c>
      <c r="G18" s="36">
        <f>Table1[[#This Row],[Elevation 
(m)]]*3.28084</f>
        <v>1100.065652</v>
      </c>
      <c r="H18" s="5">
        <v>328.417082227496</v>
      </c>
      <c r="I18" s="15" t="s">
        <v>883</v>
      </c>
      <c r="J18" s="21">
        <f t="shared" si="0"/>
        <v>420.37386525119496</v>
      </c>
      <c r="K18" s="7">
        <f t="shared" si="1"/>
        <v>525.46733156399364</v>
      </c>
      <c r="L18" s="7">
        <f t="shared" si="2"/>
        <v>588.52341135167296</v>
      </c>
      <c r="M18" s="7">
        <f t="shared" si="3"/>
        <v>591.15074800949287</v>
      </c>
    </row>
    <row r="19" spans="1:13" x14ac:dyDescent="0.25">
      <c r="A19" t="s">
        <v>15</v>
      </c>
      <c r="B19" s="9" t="s">
        <v>878</v>
      </c>
      <c r="C19" s="10" t="s">
        <v>70</v>
      </c>
      <c r="D19" s="14">
        <v>60.39</v>
      </c>
      <c r="E19" s="15">
        <v>-149.69</v>
      </c>
      <c r="F19" s="15">
        <v>365.8</v>
      </c>
      <c r="G19" s="36">
        <f>Table1[[#This Row],[Elevation 
(m)]]*3.28084</f>
        <v>1200.1312720000001</v>
      </c>
      <c r="H19" s="5">
        <v>155.67351714821501</v>
      </c>
      <c r="I19" s="15" t="s">
        <v>883</v>
      </c>
      <c r="J19" s="21">
        <f t="shared" si="0"/>
        <v>199.26210194971523</v>
      </c>
      <c r="K19" s="7">
        <f t="shared" si="1"/>
        <v>249.07762743714403</v>
      </c>
      <c r="L19" s="7">
        <f t="shared" si="2"/>
        <v>278.96694272960133</v>
      </c>
      <c r="M19" s="7">
        <f t="shared" si="3"/>
        <v>280.21233086678706</v>
      </c>
    </row>
    <row r="20" spans="1:13" x14ac:dyDescent="0.25">
      <c r="A20" t="s">
        <v>16</v>
      </c>
      <c r="B20" s="9" t="s">
        <v>878</v>
      </c>
      <c r="C20" s="10" t="s">
        <v>71</v>
      </c>
      <c r="D20" s="14">
        <v>60.78</v>
      </c>
      <c r="E20" s="15">
        <v>-149.18</v>
      </c>
      <c r="F20" s="15">
        <v>573</v>
      </c>
      <c r="G20" s="36">
        <f>Table1[[#This Row],[Elevation 
(m)]]*3.28084</f>
        <v>1879.9213199999999</v>
      </c>
      <c r="H20" s="5">
        <v>417.67805099946497</v>
      </c>
      <c r="I20" s="15" t="s">
        <v>883</v>
      </c>
      <c r="J20" s="21">
        <f t="shared" si="0"/>
        <v>534.6279052793152</v>
      </c>
      <c r="K20" s="7">
        <f t="shared" si="1"/>
        <v>668.284881599144</v>
      </c>
      <c r="L20" s="7">
        <f t="shared" si="2"/>
        <v>748.47906739104133</v>
      </c>
      <c r="M20" s="7">
        <f t="shared" si="3"/>
        <v>751.82049179903697</v>
      </c>
    </row>
    <row r="21" spans="1:13" x14ac:dyDescent="0.25">
      <c r="A21" t="s">
        <v>17</v>
      </c>
      <c r="B21" s="9" t="s">
        <v>878</v>
      </c>
      <c r="C21" s="10" t="s">
        <v>72</v>
      </c>
      <c r="D21" s="14">
        <v>60.26</v>
      </c>
      <c r="E21" s="15">
        <v>-149.34</v>
      </c>
      <c r="F21" s="15">
        <v>213.4</v>
      </c>
      <c r="G21" s="36">
        <f>Table1[[#This Row],[Elevation 
(m)]]*3.28084</f>
        <v>700.13125600000001</v>
      </c>
      <c r="H21" s="5">
        <v>178.68072129945801</v>
      </c>
      <c r="I21" s="15" t="s">
        <v>883</v>
      </c>
      <c r="J21" s="21">
        <f t="shared" si="0"/>
        <v>228.71132326330627</v>
      </c>
      <c r="K21" s="7">
        <f t="shared" si="1"/>
        <v>285.88915407913282</v>
      </c>
      <c r="L21" s="7">
        <f t="shared" si="2"/>
        <v>320.19585256862877</v>
      </c>
      <c r="M21" s="7">
        <f t="shared" si="3"/>
        <v>321.62529833902443</v>
      </c>
    </row>
    <row r="22" spans="1:13" x14ac:dyDescent="0.25">
      <c r="A22" t="s">
        <v>18</v>
      </c>
      <c r="B22" s="9" t="s">
        <v>878</v>
      </c>
      <c r="C22" s="10" t="s">
        <v>73</v>
      </c>
      <c r="D22" s="14">
        <v>60.62</v>
      </c>
      <c r="E22" s="15">
        <v>-149.53</v>
      </c>
      <c r="F22" s="15">
        <v>426.7</v>
      </c>
      <c r="G22" s="36">
        <f>Table1[[#This Row],[Elevation 
(m)]]*3.28084</f>
        <v>1399.934428</v>
      </c>
      <c r="H22" s="5">
        <v>97.168107461390605</v>
      </c>
      <c r="I22" s="15" t="s">
        <v>883</v>
      </c>
      <c r="J22" s="21">
        <f t="shared" si="0"/>
        <v>124.37517755057998</v>
      </c>
      <c r="K22" s="7">
        <f t="shared" si="1"/>
        <v>155.46897193822497</v>
      </c>
      <c r="L22" s="7">
        <f t="shared" si="2"/>
        <v>174.12524857081198</v>
      </c>
      <c r="M22" s="7">
        <f t="shared" si="3"/>
        <v>174.90259343050309</v>
      </c>
    </row>
    <row r="23" spans="1:13" x14ac:dyDescent="0.25">
      <c r="A23" t="s">
        <v>19</v>
      </c>
      <c r="B23" s="9" t="s">
        <v>878</v>
      </c>
      <c r="C23" s="10" t="s">
        <v>74</v>
      </c>
      <c r="D23" s="14">
        <v>61.07</v>
      </c>
      <c r="E23" s="15">
        <v>-149.47999999999999</v>
      </c>
      <c r="F23" s="15">
        <v>716.3</v>
      </c>
      <c r="G23" s="36">
        <f>Table1[[#This Row],[Elevation 
(m)]]*3.28084</f>
        <v>2350.0656919999997</v>
      </c>
      <c r="H23" s="5">
        <v>214.695925135203</v>
      </c>
      <c r="I23" s="15" t="s">
        <v>883</v>
      </c>
      <c r="J23" s="21">
        <f t="shared" si="0"/>
        <v>274.81078417305986</v>
      </c>
      <c r="K23" s="7">
        <f t="shared" si="1"/>
        <v>343.51348021632481</v>
      </c>
      <c r="L23" s="7">
        <f t="shared" si="2"/>
        <v>384.73509784228384</v>
      </c>
      <c r="M23" s="7">
        <f t="shared" si="3"/>
        <v>386.4526652433654</v>
      </c>
    </row>
    <row r="24" spans="1:13" x14ac:dyDescent="0.25">
      <c r="A24" t="s">
        <v>20</v>
      </c>
      <c r="B24" s="9" t="s">
        <v>878</v>
      </c>
      <c r="C24" s="10" t="s">
        <v>75</v>
      </c>
      <c r="D24" s="14">
        <v>61.11</v>
      </c>
      <c r="E24" s="15">
        <v>-149.66999999999999</v>
      </c>
      <c r="F24" s="15">
        <v>634</v>
      </c>
      <c r="G24" s="36">
        <f>Table1[[#This Row],[Elevation 
(m)]]*3.28084</f>
        <v>2080.0525600000001</v>
      </c>
      <c r="H24" s="5">
        <v>104.374062706457</v>
      </c>
      <c r="I24" s="15" t="s">
        <v>883</v>
      </c>
      <c r="J24" s="21">
        <f t="shared" si="0"/>
        <v>133.59880026426498</v>
      </c>
      <c r="K24" s="7">
        <f t="shared" si="1"/>
        <v>166.99850033033121</v>
      </c>
      <c r="L24" s="7">
        <f t="shared" si="2"/>
        <v>187.03832036997096</v>
      </c>
      <c r="M24" s="7">
        <f t="shared" si="3"/>
        <v>187.8733128716226</v>
      </c>
    </row>
    <row r="25" spans="1:13" x14ac:dyDescent="0.25">
      <c r="A25" t="s">
        <v>21</v>
      </c>
      <c r="B25" s="9" t="s">
        <v>878</v>
      </c>
      <c r="C25" s="10" t="s">
        <v>76</v>
      </c>
      <c r="D25" s="14">
        <v>61.79</v>
      </c>
      <c r="E25" s="15">
        <v>-149.28</v>
      </c>
      <c r="F25" s="15">
        <v>1082</v>
      </c>
      <c r="G25" s="36">
        <f>Table1[[#This Row],[Elevation 
(m)]]*3.28084</f>
        <v>3549.86888</v>
      </c>
      <c r="H25" s="5">
        <v>148.08471604288599</v>
      </c>
      <c r="I25" s="15" t="s">
        <v>883</v>
      </c>
      <c r="J25" s="21">
        <f t="shared" si="0"/>
        <v>189.54843653489408</v>
      </c>
      <c r="K25" s="7">
        <f t="shared" si="1"/>
        <v>236.93554566861758</v>
      </c>
      <c r="L25" s="7">
        <f t="shared" si="2"/>
        <v>265.36781114885173</v>
      </c>
      <c r="M25" s="7">
        <f t="shared" si="3"/>
        <v>266.55248887719478</v>
      </c>
    </row>
    <row r="26" spans="1:13" x14ac:dyDescent="0.25">
      <c r="A26" t="s">
        <v>22</v>
      </c>
      <c r="B26" s="9" t="s">
        <v>878</v>
      </c>
      <c r="C26" s="10" t="s">
        <v>77</v>
      </c>
      <c r="D26" s="14">
        <v>60.73</v>
      </c>
      <c r="E26" s="15">
        <v>-150.47999999999999</v>
      </c>
      <c r="F26" s="15">
        <v>91.4</v>
      </c>
      <c r="G26" s="36">
        <f>Table1[[#This Row],[Elevation 
(m)]]*3.28084</f>
        <v>299.86877600000003</v>
      </c>
      <c r="H26" s="5">
        <v>46.474874578514999</v>
      </c>
      <c r="I26" s="15" t="s">
        <v>883</v>
      </c>
      <c r="J26" s="21">
        <f t="shared" si="0"/>
        <v>59.487839460499202</v>
      </c>
      <c r="K26" s="7">
        <f t="shared" si="1"/>
        <v>74.359799325623996</v>
      </c>
      <c r="L26" s="7">
        <f t="shared" si="2"/>
        <v>83.282975244698889</v>
      </c>
      <c r="M26" s="7">
        <f t="shared" si="3"/>
        <v>83.65477424132699</v>
      </c>
    </row>
    <row r="27" spans="1:13" x14ac:dyDescent="0.25">
      <c r="A27" t="s">
        <v>23</v>
      </c>
      <c r="B27" s="9" t="s">
        <v>878</v>
      </c>
      <c r="C27" s="10" t="s">
        <v>78</v>
      </c>
      <c r="D27" s="14">
        <v>61.39</v>
      </c>
      <c r="E27" s="15">
        <v>-150.03</v>
      </c>
      <c r="F27" s="15">
        <v>76.2</v>
      </c>
      <c r="G27" s="36">
        <f>Table1[[#This Row],[Elevation 
(m)]]*3.28084</f>
        <v>250.00000800000001</v>
      </c>
      <c r="H27" s="5">
        <v>50.741874548639402</v>
      </c>
      <c r="I27" s="15" t="s">
        <v>883</v>
      </c>
      <c r="J27" s="21">
        <f t="shared" si="0"/>
        <v>64.949599422258444</v>
      </c>
      <c r="K27" s="7">
        <f t="shared" si="1"/>
        <v>81.186999277823048</v>
      </c>
      <c r="L27" s="7">
        <f t="shared" si="2"/>
        <v>90.929439191161819</v>
      </c>
      <c r="M27" s="7">
        <f t="shared" si="3"/>
        <v>91.335374187550926</v>
      </c>
    </row>
    <row r="28" spans="1:13" x14ac:dyDescent="0.25">
      <c r="A28" t="s">
        <v>24</v>
      </c>
      <c r="B28" s="9" t="s">
        <v>878</v>
      </c>
      <c r="C28" s="10" t="s">
        <v>79</v>
      </c>
      <c r="D28" s="14">
        <v>62.63</v>
      </c>
      <c r="E28" s="15">
        <v>-150.78</v>
      </c>
      <c r="F28" s="15">
        <v>259.10000000000002</v>
      </c>
      <c r="G28" s="36">
        <f>Table1[[#This Row],[Elevation 
(m)]]*3.28084</f>
        <v>850.06564400000002</v>
      </c>
      <c r="H28" s="5">
        <v>128.45264893307601</v>
      </c>
      <c r="I28" s="15" t="s">
        <v>883</v>
      </c>
      <c r="J28" s="21">
        <f t="shared" si="0"/>
        <v>164.4193906343373</v>
      </c>
      <c r="K28" s="7">
        <f t="shared" si="1"/>
        <v>205.52423829292161</v>
      </c>
      <c r="L28" s="7">
        <f t="shared" si="2"/>
        <v>230.18714688807222</v>
      </c>
      <c r="M28" s="7">
        <f t="shared" si="3"/>
        <v>231.21476807953681</v>
      </c>
    </row>
    <row r="29" spans="1:13" x14ac:dyDescent="0.25">
      <c r="A29" t="s">
        <v>25</v>
      </c>
      <c r="B29" s="9" t="s">
        <v>878</v>
      </c>
      <c r="C29" s="10" t="s">
        <v>80</v>
      </c>
      <c r="D29" s="14">
        <v>62.13</v>
      </c>
      <c r="E29" s="15">
        <v>-150.04</v>
      </c>
      <c r="F29" s="15">
        <v>114.3</v>
      </c>
      <c r="G29" s="36">
        <f>Table1[[#This Row],[Elevation 
(m)]]*3.28084</f>
        <v>375.00001199999997</v>
      </c>
      <c r="H29" s="5">
        <v>87.788650786035205</v>
      </c>
      <c r="I29" s="15" t="s">
        <v>883</v>
      </c>
      <c r="J29" s="21">
        <f t="shared" si="0"/>
        <v>112.36947300612508</v>
      </c>
      <c r="K29" s="7">
        <f t="shared" si="1"/>
        <v>140.46184125765635</v>
      </c>
      <c r="L29" s="7">
        <f t="shared" si="2"/>
        <v>157.31726220857513</v>
      </c>
      <c r="M29" s="7">
        <f t="shared" si="3"/>
        <v>158.01957141486338</v>
      </c>
    </row>
    <row r="30" spans="1:13" x14ac:dyDescent="0.25">
      <c r="A30" t="s">
        <v>26</v>
      </c>
      <c r="B30" s="9" t="s">
        <v>878</v>
      </c>
      <c r="C30" s="10" t="s">
        <v>81</v>
      </c>
      <c r="D30" s="14">
        <v>67.25</v>
      </c>
      <c r="E30" s="15">
        <v>-150.18</v>
      </c>
      <c r="F30" s="15">
        <v>317</v>
      </c>
      <c r="G30" s="36">
        <f>Table1[[#This Row],[Elevation 
(m)]]*3.28084</f>
        <v>1040.02628</v>
      </c>
      <c r="H30" s="5">
        <v>60.768996863285203</v>
      </c>
      <c r="I30" s="15" t="s">
        <v>883</v>
      </c>
      <c r="J30" s="21">
        <f t="shared" si="0"/>
        <v>77.784315985005065</v>
      </c>
      <c r="K30" s="7">
        <f t="shared" si="1"/>
        <v>97.230394981256325</v>
      </c>
      <c r="L30" s="7">
        <f t="shared" si="2"/>
        <v>108.89804237900709</v>
      </c>
      <c r="M30" s="7">
        <f t="shared" si="3"/>
        <v>109.38419435391336</v>
      </c>
    </row>
    <row r="31" spans="1:13" x14ac:dyDescent="0.25">
      <c r="A31" t="s">
        <v>27</v>
      </c>
      <c r="B31" s="9" t="s">
        <v>878</v>
      </c>
      <c r="C31" s="10" t="s">
        <v>82</v>
      </c>
      <c r="D31" s="14">
        <v>59.86</v>
      </c>
      <c r="E31" s="15">
        <v>-151.32</v>
      </c>
      <c r="F31" s="15">
        <v>503.8</v>
      </c>
      <c r="G31" s="36">
        <f>Table1[[#This Row],[Elevation 
(m)]]*3.28084</f>
        <v>1652.8871919999999</v>
      </c>
      <c r="H31" s="5">
        <v>117.458044988415</v>
      </c>
      <c r="I31" s="15" t="s">
        <v>883</v>
      </c>
      <c r="J31" s="21">
        <f t="shared" si="0"/>
        <v>150.34629758517121</v>
      </c>
      <c r="K31" s="7">
        <f t="shared" si="1"/>
        <v>187.93287198146402</v>
      </c>
      <c r="L31" s="7">
        <f t="shared" si="2"/>
        <v>210.48481661923972</v>
      </c>
      <c r="M31" s="7">
        <f t="shared" si="3"/>
        <v>211.42448097914701</v>
      </c>
    </row>
    <row r="32" spans="1:13" x14ac:dyDescent="0.25">
      <c r="A32" t="s">
        <v>28</v>
      </c>
      <c r="B32" s="9" t="s">
        <v>878</v>
      </c>
      <c r="C32" s="10" t="s">
        <v>83</v>
      </c>
      <c r="D32" s="14">
        <v>59.74</v>
      </c>
      <c r="E32" s="15">
        <v>-151.25</v>
      </c>
      <c r="F32" s="15">
        <v>402.3</v>
      </c>
      <c r="G32" s="36">
        <f>Table1[[#This Row],[Elevation 
(m)]]*3.28084</f>
        <v>1319.881932</v>
      </c>
      <c r="H32" s="5">
        <v>110.878653811364</v>
      </c>
      <c r="I32" s="15" t="s">
        <v>883</v>
      </c>
      <c r="J32" s="21">
        <f t="shared" si="0"/>
        <v>141.92467687854594</v>
      </c>
      <c r="K32" s="7">
        <f t="shared" si="1"/>
        <v>177.40584609818242</v>
      </c>
      <c r="L32" s="7">
        <f t="shared" si="2"/>
        <v>198.69454762996432</v>
      </c>
      <c r="M32" s="7">
        <f t="shared" si="3"/>
        <v>199.58157686045521</v>
      </c>
    </row>
    <row r="33" spans="1:13" x14ac:dyDescent="0.25">
      <c r="A33" t="s">
        <v>29</v>
      </c>
      <c r="B33" s="9" t="s">
        <v>878</v>
      </c>
      <c r="C33" s="10" t="s">
        <v>84</v>
      </c>
      <c r="D33" s="14">
        <v>59.35</v>
      </c>
      <c r="E33" s="15">
        <v>-151.85</v>
      </c>
      <c r="F33" s="15">
        <v>91.4</v>
      </c>
      <c r="G33" s="36">
        <f>Table1[[#This Row],[Elevation 
(m)]]*3.28084</f>
        <v>299.86877600000003</v>
      </c>
      <c r="H33" s="5">
        <v>134.051688556622</v>
      </c>
      <c r="I33" s="15" t="s">
        <v>883</v>
      </c>
      <c r="J33" s="21">
        <f t="shared" si="0"/>
        <v>171.58616135247618</v>
      </c>
      <c r="K33" s="7">
        <f t="shared" si="1"/>
        <v>214.48270169059521</v>
      </c>
      <c r="L33" s="7">
        <f t="shared" si="2"/>
        <v>240.22062589346666</v>
      </c>
      <c r="M33" s="7">
        <f t="shared" si="3"/>
        <v>241.2930394019196</v>
      </c>
    </row>
    <row r="34" spans="1:13" x14ac:dyDescent="0.25">
      <c r="A34" t="s">
        <v>30</v>
      </c>
      <c r="B34" s="9" t="s">
        <v>878</v>
      </c>
      <c r="C34" s="10" t="s">
        <v>85</v>
      </c>
      <c r="D34" s="14">
        <v>66.92</v>
      </c>
      <c r="E34" s="15">
        <v>-151.53</v>
      </c>
      <c r="F34" s="15">
        <v>195.1</v>
      </c>
      <c r="G34" s="36">
        <f>Table1[[#This Row],[Elevation 
(m)]]*3.28084</f>
        <v>640.09188399999994</v>
      </c>
      <c r="H34" s="5">
        <v>66.839884914484998</v>
      </c>
      <c r="I34" s="15" t="s">
        <v>883</v>
      </c>
      <c r="J34" s="21">
        <f t="shared" si="0"/>
        <v>85.555052690540805</v>
      </c>
      <c r="K34" s="7">
        <f t="shared" si="1"/>
        <v>106.943815863176</v>
      </c>
      <c r="L34" s="7">
        <f t="shared" si="2"/>
        <v>119.77707376675713</v>
      </c>
      <c r="M34" s="7">
        <f t="shared" si="3"/>
        <v>120.311792846073</v>
      </c>
    </row>
    <row r="35" spans="1:13" x14ac:dyDescent="0.25">
      <c r="A35" t="s">
        <v>31</v>
      </c>
      <c r="B35" s="9" t="s">
        <v>878</v>
      </c>
      <c r="C35" s="10" t="s">
        <v>86</v>
      </c>
      <c r="D35" s="14">
        <v>67.930000000000007</v>
      </c>
      <c r="E35" s="15">
        <v>-162.28</v>
      </c>
      <c r="F35" s="15">
        <v>94.5</v>
      </c>
      <c r="G35" s="36">
        <f>Table1[[#This Row],[Elevation 
(m)]]*3.28084</f>
        <v>310.03937999999999</v>
      </c>
      <c r="H35" s="5">
        <v>63.419820577443403</v>
      </c>
      <c r="I35" s="15" t="s">
        <v>883</v>
      </c>
      <c r="J35" s="21">
        <f t="shared" si="0"/>
        <v>81.177370339127563</v>
      </c>
      <c r="K35" s="7">
        <f t="shared" si="1"/>
        <v>101.47171292390945</v>
      </c>
      <c r="L35" s="7">
        <f t="shared" si="2"/>
        <v>113.64831847477859</v>
      </c>
      <c r="M35" s="7">
        <f t="shared" si="3"/>
        <v>114.15567703939813</v>
      </c>
    </row>
    <row r="36" spans="1:13" x14ac:dyDescent="0.25">
      <c r="A36" t="s">
        <v>32</v>
      </c>
      <c r="B36" s="9" t="s">
        <v>878</v>
      </c>
      <c r="C36" s="10" t="s">
        <v>87</v>
      </c>
      <c r="D36" s="14">
        <v>55.038899999999998</v>
      </c>
      <c r="E36" s="15">
        <v>-131.57859999999999</v>
      </c>
      <c r="F36" s="15">
        <v>33.200000000000003</v>
      </c>
      <c r="G36" s="36">
        <f>Table1[[#This Row],[Elevation 
(m)]]*3.28084</f>
        <v>108.92388800000001</v>
      </c>
      <c r="H36" s="5">
        <v>23.9174569256814</v>
      </c>
      <c r="I36" s="15" t="s">
        <v>883</v>
      </c>
      <c r="J36" s="21">
        <f t="shared" si="0"/>
        <v>30.614344864872194</v>
      </c>
      <c r="K36" s="7">
        <f t="shared" si="1"/>
        <v>38.267931081090239</v>
      </c>
      <c r="L36" s="7">
        <f t="shared" si="2"/>
        <v>42.860082810821069</v>
      </c>
      <c r="M36" s="7">
        <f t="shared" si="3"/>
        <v>43.051422466226519</v>
      </c>
    </row>
    <row r="37" spans="1:13" x14ac:dyDescent="0.25">
      <c r="A37" t="s">
        <v>33</v>
      </c>
      <c r="B37" s="9" t="s">
        <v>878</v>
      </c>
      <c r="C37" s="10" t="s">
        <v>88</v>
      </c>
      <c r="D37" s="14">
        <v>58.356699999999996</v>
      </c>
      <c r="E37" s="15">
        <v>-134.56389999999999</v>
      </c>
      <c r="F37" s="15">
        <v>4.9000000000000004</v>
      </c>
      <c r="G37" s="36">
        <f>Table1[[#This Row],[Elevation 
(m)]]*3.28084</f>
        <v>16.076116000000003</v>
      </c>
      <c r="H37" s="5">
        <v>54.4211622592696</v>
      </c>
      <c r="I37" s="15" t="s">
        <v>883</v>
      </c>
      <c r="J37" s="21">
        <f t="shared" si="0"/>
        <v>69.659087691865096</v>
      </c>
      <c r="K37" s="7">
        <f t="shared" si="1"/>
        <v>87.073859614831363</v>
      </c>
      <c r="L37" s="7">
        <f t="shared" si="2"/>
        <v>97.522722768611132</v>
      </c>
      <c r="M37" s="7">
        <f t="shared" si="3"/>
        <v>97.958092066685282</v>
      </c>
    </row>
    <row r="38" spans="1:13" x14ac:dyDescent="0.25">
      <c r="A38" t="s">
        <v>34</v>
      </c>
      <c r="B38" s="9" t="s">
        <v>878</v>
      </c>
      <c r="C38" s="10" t="s">
        <v>89</v>
      </c>
      <c r="D38" s="14">
        <v>59.511899999999997</v>
      </c>
      <c r="E38" s="15">
        <v>-139.6711</v>
      </c>
      <c r="F38" s="15">
        <v>10.1</v>
      </c>
      <c r="G38" s="36">
        <f>Table1[[#This Row],[Elevation 
(m)]]*3.28084</f>
        <v>33.136483999999996</v>
      </c>
      <c r="H38" s="5">
        <v>111.194696531722</v>
      </c>
      <c r="I38" s="15" t="s">
        <v>883</v>
      </c>
      <c r="J38" s="21">
        <f t="shared" si="0"/>
        <v>142.32921156060419</v>
      </c>
      <c r="K38" s="7">
        <f t="shared" si="1"/>
        <v>177.91151445075522</v>
      </c>
      <c r="L38" s="7">
        <f t="shared" si="2"/>
        <v>199.26089618484588</v>
      </c>
      <c r="M38" s="7">
        <f t="shared" si="3"/>
        <v>200.15045375709963</v>
      </c>
    </row>
    <row r="39" spans="1:13" x14ac:dyDescent="0.25">
      <c r="A39" t="s">
        <v>35</v>
      </c>
      <c r="B39" s="9" t="s">
        <v>878</v>
      </c>
      <c r="C39" s="10" t="s">
        <v>90</v>
      </c>
      <c r="D39" s="14">
        <v>57.751100000000001</v>
      </c>
      <c r="E39" s="15">
        <v>-152.48560000000001</v>
      </c>
      <c r="F39" s="15">
        <v>24.4</v>
      </c>
      <c r="G39" s="36">
        <f>Table1[[#This Row],[Elevation 
(m)]]*3.28084</f>
        <v>80.052495999999991</v>
      </c>
      <c r="H39" s="5">
        <v>31.136459768192999</v>
      </c>
      <c r="I39" s="15" t="s">
        <v>883</v>
      </c>
      <c r="J39" s="21">
        <f t="shared" si="0"/>
        <v>39.854668503287044</v>
      </c>
      <c r="K39" s="7">
        <f t="shared" si="1"/>
        <v>49.818335629108802</v>
      </c>
      <c r="L39" s="7">
        <f t="shared" si="2"/>
        <v>55.796535904601861</v>
      </c>
      <c r="M39" s="7">
        <f t="shared" si="3"/>
        <v>56.0456275827474</v>
      </c>
    </row>
    <row r="40" spans="1:13" x14ac:dyDescent="0.25">
      <c r="A40" t="s">
        <v>36</v>
      </c>
      <c r="B40" s="9" t="s">
        <v>878</v>
      </c>
      <c r="C40" s="10" t="s">
        <v>91</v>
      </c>
      <c r="D40" s="14">
        <v>58.679400000000001</v>
      </c>
      <c r="E40" s="15">
        <v>-156.6294</v>
      </c>
      <c r="F40" s="15">
        <v>19.2</v>
      </c>
      <c r="G40" s="36">
        <f>Table1[[#This Row],[Elevation 
(m)]]*3.28084</f>
        <v>62.992127999999994</v>
      </c>
      <c r="H40" s="5">
        <v>16.111454755786301</v>
      </c>
      <c r="I40" s="15" t="s">
        <v>883</v>
      </c>
      <c r="J40" s="21">
        <f t="shared" si="0"/>
        <v>20.622662087406468</v>
      </c>
      <c r="K40" s="7">
        <f t="shared" si="1"/>
        <v>25.778327609258085</v>
      </c>
      <c r="L40" s="7">
        <f t="shared" si="2"/>
        <v>28.871726922369056</v>
      </c>
      <c r="M40" s="7">
        <f t="shared" si="3"/>
        <v>29.000618560415347</v>
      </c>
    </row>
    <row r="41" spans="1:13" x14ac:dyDescent="0.25">
      <c r="A41" t="s">
        <v>37</v>
      </c>
      <c r="B41" s="9" t="s">
        <v>878</v>
      </c>
      <c r="C41" s="10" t="s">
        <v>92</v>
      </c>
      <c r="D41" s="14">
        <v>59.6419</v>
      </c>
      <c r="E41" s="15">
        <v>-151.49080000000001</v>
      </c>
      <c r="F41" s="15">
        <v>19.5</v>
      </c>
      <c r="G41" s="36">
        <f>Table1[[#This Row],[Elevation 
(m)]]*3.28084</f>
        <v>63.976379999999999</v>
      </c>
      <c r="H41" s="5">
        <v>43.024086843901202</v>
      </c>
      <c r="I41" s="15" t="s">
        <v>883</v>
      </c>
      <c r="J41" s="21">
        <f t="shared" si="0"/>
        <v>55.070831160193542</v>
      </c>
      <c r="K41" s="7">
        <f t="shared" si="1"/>
        <v>68.838538950241926</v>
      </c>
      <c r="L41" s="7">
        <f t="shared" si="2"/>
        <v>77.099163624270957</v>
      </c>
      <c r="M41" s="7">
        <f t="shared" si="3"/>
        <v>77.443356319022172</v>
      </c>
    </row>
    <row r="42" spans="1:13" x14ac:dyDescent="0.25">
      <c r="A42" t="s">
        <v>38</v>
      </c>
      <c r="B42" s="9" t="s">
        <v>878</v>
      </c>
      <c r="C42" s="10" t="s">
        <v>93</v>
      </c>
      <c r="D42" s="14">
        <v>55.220799999999997</v>
      </c>
      <c r="E42" s="15">
        <v>-162.73249999999999</v>
      </c>
      <c r="F42" s="15">
        <v>23.8</v>
      </c>
      <c r="G42" s="36">
        <f>Table1[[#This Row],[Elevation 
(m)]]*3.28084</f>
        <v>78.083991999999995</v>
      </c>
      <c r="H42" s="5">
        <v>31.063235746372499</v>
      </c>
      <c r="I42" s="15" t="s">
        <v>883</v>
      </c>
      <c r="J42" s="21">
        <f t="shared" si="0"/>
        <v>39.760941755356804</v>
      </c>
      <c r="K42" s="7">
        <f t="shared" si="1"/>
        <v>49.701177194195999</v>
      </c>
      <c r="L42" s="7">
        <f t="shared" si="2"/>
        <v>55.665318457499524</v>
      </c>
      <c r="M42" s="7">
        <f t="shared" si="3"/>
        <v>55.913824343470502</v>
      </c>
    </row>
    <row r="43" spans="1:13" x14ac:dyDescent="0.25">
      <c r="A43" t="s">
        <v>39</v>
      </c>
      <c r="B43" s="9" t="s">
        <v>878</v>
      </c>
      <c r="C43" s="10" t="s">
        <v>94</v>
      </c>
      <c r="D43" s="14">
        <v>51.883299999999998</v>
      </c>
      <c r="E43" s="15">
        <v>-176.65</v>
      </c>
      <c r="F43" s="15">
        <v>5.2</v>
      </c>
      <c r="G43" s="36">
        <f>Table1[[#This Row],[Elevation 
(m)]]*3.28084</f>
        <v>17.060368</v>
      </c>
      <c r="H43" s="5">
        <v>17.480204195422601</v>
      </c>
      <c r="I43" s="15" t="s">
        <v>883</v>
      </c>
      <c r="J43" s="21">
        <f t="shared" si="0"/>
        <v>22.374661370140931</v>
      </c>
      <c r="K43" s="7">
        <f t="shared" si="1"/>
        <v>27.968326712676163</v>
      </c>
      <c r="L43" s="7">
        <f t="shared" si="2"/>
        <v>31.324525918197306</v>
      </c>
      <c r="M43" s="7">
        <f t="shared" si="3"/>
        <v>31.464367551760684</v>
      </c>
    </row>
    <row r="44" spans="1:13" x14ac:dyDescent="0.25">
      <c r="A44" t="s">
        <v>40</v>
      </c>
      <c r="B44" s="9" t="s">
        <v>878</v>
      </c>
      <c r="C44" s="10" t="s">
        <v>95</v>
      </c>
      <c r="D44" s="14">
        <v>57.155299999999997</v>
      </c>
      <c r="E44" s="15">
        <v>-170.22219999999999</v>
      </c>
      <c r="F44" s="15">
        <v>10.7</v>
      </c>
      <c r="G44" s="36">
        <f>Table1[[#This Row],[Elevation 
(m)]]*3.28084</f>
        <v>35.104987999999999</v>
      </c>
      <c r="H44" s="5">
        <v>29.380472009430498</v>
      </c>
      <c r="I44" s="15" t="s">
        <v>883</v>
      </c>
      <c r="J44" s="21">
        <f t="shared" si="0"/>
        <v>37.607004172071036</v>
      </c>
      <c r="K44" s="7">
        <f t="shared" si="1"/>
        <v>47.008755215088797</v>
      </c>
      <c r="L44" s="7">
        <f t="shared" si="2"/>
        <v>52.649805840899461</v>
      </c>
      <c r="M44" s="7">
        <f t="shared" si="3"/>
        <v>52.884849616974897</v>
      </c>
    </row>
    <row r="45" spans="1:13" x14ac:dyDescent="0.25">
      <c r="A45" t="s">
        <v>41</v>
      </c>
      <c r="B45" s="9" t="s">
        <v>878</v>
      </c>
      <c r="C45" s="10" t="s">
        <v>96</v>
      </c>
      <c r="D45" s="14">
        <v>60.488900000000001</v>
      </c>
      <c r="E45" s="15">
        <v>-145.4511</v>
      </c>
      <c r="F45" s="15">
        <v>9.4</v>
      </c>
      <c r="G45" s="36">
        <f>Table1[[#This Row],[Elevation 
(m)]]*3.28084</f>
        <v>30.839896</v>
      </c>
      <c r="H45" s="5">
        <v>92.871234162373995</v>
      </c>
      <c r="I45" s="15" t="s">
        <v>883</v>
      </c>
      <c r="J45" s="21">
        <f t="shared" si="0"/>
        <v>118.87517972783871</v>
      </c>
      <c r="K45" s="7">
        <f t="shared" si="1"/>
        <v>148.59397465979839</v>
      </c>
      <c r="L45" s="7">
        <f t="shared" si="2"/>
        <v>166.42525161897422</v>
      </c>
      <c r="M45" s="7">
        <f t="shared" si="3"/>
        <v>167.16822149227318</v>
      </c>
    </row>
    <row r="46" spans="1:13" x14ac:dyDescent="0.25">
      <c r="A46" t="s">
        <v>42</v>
      </c>
      <c r="B46" s="9" t="s">
        <v>878</v>
      </c>
      <c r="C46" s="10" t="s">
        <v>97</v>
      </c>
      <c r="D46" s="14">
        <v>64.803899999999999</v>
      </c>
      <c r="E46" s="15">
        <v>-147.87610000000001</v>
      </c>
      <c r="F46" s="15">
        <v>131.69999999999999</v>
      </c>
      <c r="G46" s="36">
        <f>Table1[[#This Row],[Elevation 
(m)]]*3.28084</f>
        <v>432.08662799999996</v>
      </c>
      <c r="H46" s="5">
        <v>54.392970734662597</v>
      </c>
      <c r="I46" s="15" t="s">
        <v>883</v>
      </c>
      <c r="J46" s="21">
        <f t="shared" si="0"/>
        <v>69.623002540368134</v>
      </c>
      <c r="K46" s="7">
        <f t="shared" si="1"/>
        <v>87.028753175460167</v>
      </c>
      <c r="L46" s="7">
        <f t="shared" si="2"/>
        <v>97.472203556515396</v>
      </c>
      <c r="M46" s="7">
        <f t="shared" si="3"/>
        <v>97.907347322392695</v>
      </c>
    </row>
    <row r="47" spans="1:13" x14ac:dyDescent="0.25">
      <c r="A47" t="s">
        <v>43</v>
      </c>
      <c r="B47" s="9" t="s">
        <v>878</v>
      </c>
      <c r="C47" s="10" t="s">
        <v>98</v>
      </c>
      <c r="D47" s="14">
        <v>61.130299999999998</v>
      </c>
      <c r="E47" s="15">
        <v>-146.35169999999999</v>
      </c>
      <c r="F47" s="15">
        <v>29</v>
      </c>
      <c r="G47" s="36">
        <f>Table1[[#This Row],[Elevation 
(m)]]*3.28084</f>
        <v>95.144360000000006</v>
      </c>
      <c r="H47" s="5">
        <v>150.970540294241</v>
      </c>
      <c r="I47" s="15" t="s">
        <v>883</v>
      </c>
      <c r="J47" s="21">
        <f t="shared" si="0"/>
        <v>193.2422915766285</v>
      </c>
      <c r="K47" s="7">
        <f t="shared" si="1"/>
        <v>241.55286447078561</v>
      </c>
      <c r="L47" s="7">
        <f t="shared" si="2"/>
        <v>270.5392082072799</v>
      </c>
      <c r="M47" s="7">
        <f t="shared" si="3"/>
        <v>271.74697252963381</v>
      </c>
    </row>
    <row r="48" spans="1:13" x14ac:dyDescent="0.25">
      <c r="A48" t="s">
        <v>44</v>
      </c>
      <c r="B48" s="9" t="s">
        <v>878</v>
      </c>
      <c r="C48" s="10" t="s">
        <v>99</v>
      </c>
      <c r="D48" s="14">
        <v>61.168900000000001</v>
      </c>
      <c r="E48" s="15">
        <v>-150.02780000000001</v>
      </c>
      <c r="F48" s="15">
        <v>36.6</v>
      </c>
      <c r="G48" s="36">
        <f>Table1[[#This Row],[Elevation 
(m)]]*3.28084</f>
        <v>120.078744</v>
      </c>
      <c r="H48" s="5">
        <v>48.775796298972303</v>
      </c>
      <c r="I48" s="15" t="s">
        <v>883</v>
      </c>
      <c r="J48" s="21">
        <f t="shared" si="0"/>
        <v>62.433019262684553</v>
      </c>
      <c r="K48" s="7">
        <f t="shared" si="1"/>
        <v>78.041274078355684</v>
      </c>
      <c r="L48" s="7">
        <f t="shared" si="2"/>
        <v>87.406226967758371</v>
      </c>
      <c r="M48" s="7">
        <f t="shared" si="3"/>
        <v>87.796433338150138</v>
      </c>
    </row>
    <row r="49" spans="1:13" x14ac:dyDescent="0.25">
      <c r="A49" t="s">
        <v>45</v>
      </c>
      <c r="B49" s="9" t="s">
        <v>878</v>
      </c>
      <c r="C49" s="10" t="s">
        <v>100</v>
      </c>
      <c r="D49" s="14">
        <v>62.957500000000003</v>
      </c>
      <c r="E49" s="15">
        <v>-155.6103</v>
      </c>
      <c r="F49" s="15">
        <v>101.5</v>
      </c>
      <c r="G49" s="36">
        <f>Table1[[#This Row],[Elevation 
(m)]]*3.28084</f>
        <v>333.00526000000002</v>
      </c>
      <c r="H49" s="5">
        <v>58.965286426977798</v>
      </c>
      <c r="I49" s="15" t="s">
        <v>883</v>
      </c>
      <c r="J49" s="21">
        <f t="shared" si="0"/>
        <v>75.475566626531588</v>
      </c>
      <c r="K49" s="7">
        <f t="shared" si="1"/>
        <v>94.344458283164485</v>
      </c>
      <c r="L49" s="7">
        <f t="shared" si="2"/>
        <v>105.66579327714423</v>
      </c>
      <c r="M49" s="7">
        <f t="shared" si="3"/>
        <v>106.13751556856005</v>
      </c>
    </row>
    <row r="50" spans="1:13" x14ac:dyDescent="0.25">
      <c r="A50" t="s">
        <v>46</v>
      </c>
      <c r="B50" s="9" t="s">
        <v>878</v>
      </c>
      <c r="C50" s="10" t="s">
        <v>101</v>
      </c>
      <c r="D50" s="14">
        <v>62.32</v>
      </c>
      <c r="E50" s="15">
        <v>-150.095</v>
      </c>
      <c r="F50" s="15">
        <v>106.7</v>
      </c>
      <c r="G50" s="36">
        <f>Table1[[#This Row],[Elevation 
(m)]]*3.28084</f>
        <v>350.065628</v>
      </c>
      <c r="H50" s="5">
        <v>71.864349643371895</v>
      </c>
      <c r="I50" s="15" t="s">
        <v>883</v>
      </c>
      <c r="J50" s="21">
        <f t="shared" si="0"/>
        <v>91.986367543516039</v>
      </c>
      <c r="K50" s="7">
        <f t="shared" si="1"/>
        <v>114.98295942939504</v>
      </c>
      <c r="L50" s="7">
        <f t="shared" si="2"/>
        <v>128.78091456092247</v>
      </c>
      <c r="M50" s="7">
        <f t="shared" si="3"/>
        <v>129.35582935806943</v>
      </c>
    </row>
    <row r="51" spans="1:13" x14ac:dyDescent="0.25">
      <c r="A51" t="s">
        <v>47</v>
      </c>
      <c r="B51" s="9" t="s">
        <v>878</v>
      </c>
      <c r="C51" s="10" t="s">
        <v>102</v>
      </c>
      <c r="D51" s="14">
        <v>60.784999999999997</v>
      </c>
      <c r="E51" s="15">
        <v>-161.82919999999999</v>
      </c>
      <c r="F51" s="15">
        <v>31.1</v>
      </c>
      <c r="G51" s="36">
        <f>Table1[[#This Row],[Elevation 
(m)]]*3.28084</f>
        <v>102.03412400000001</v>
      </c>
      <c r="H51" s="5">
        <v>38.318534000657699</v>
      </c>
      <c r="I51" s="15" t="s">
        <v>883</v>
      </c>
      <c r="J51" s="21">
        <f t="shared" si="0"/>
        <v>49.047723520841856</v>
      </c>
      <c r="K51" s="7">
        <f t="shared" si="1"/>
        <v>61.30965440105232</v>
      </c>
      <c r="L51" s="7">
        <f t="shared" si="2"/>
        <v>68.666812929178604</v>
      </c>
      <c r="M51" s="7">
        <f t="shared" si="3"/>
        <v>68.973361201183863</v>
      </c>
    </row>
    <row r="52" spans="1:13" x14ac:dyDescent="0.25">
      <c r="A52" t="s">
        <v>48</v>
      </c>
      <c r="B52" s="9" t="s">
        <v>878</v>
      </c>
      <c r="C52" s="10" t="s">
        <v>103</v>
      </c>
      <c r="D52" s="14">
        <v>66.866699999999994</v>
      </c>
      <c r="E52" s="15">
        <v>-162.63329999999999</v>
      </c>
      <c r="F52" s="15">
        <v>9.1</v>
      </c>
      <c r="G52" s="36">
        <f>Table1[[#This Row],[Elevation 
(m)]]*3.28084</f>
        <v>29.855643999999998</v>
      </c>
      <c r="H52" s="5">
        <v>42.187936219041497</v>
      </c>
      <c r="I52" s="15" t="s">
        <v>883</v>
      </c>
      <c r="J52" s="21">
        <f t="shared" si="0"/>
        <v>54.000558360373127</v>
      </c>
      <c r="K52" s="7">
        <f t="shared" si="1"/>
        <v>67.500697950466403</v>
      </c>
      <c r="L52" s="7">
        <f t="shared" si="2"/>
        <v>75.600781704522376</v>
      </c>
      <c r="M52" s="7">
        <f t="shared" si="3"/>
        <v>75.938285194274698</v>
      </c>
    </row>
    <row r="53" spans="1:13" x14ac:dyDescent="0.25">
      <c r="A53" t="s">
        <v>49</v>
      </c>
      <c r="B53" s="9" t="s">
        <v>878</v>
      </c>
      <c r="C53" s="10" t="s">
        <v>104</v>
      </c>
      <c r="D53" s="14">
        <v>64.511099999999999</v>
      </c>
      <c r="E53" s="15">
        <v>-165.44</v>
      </c>
      <c r="F53" s="15">
        <v>4</v>
      </c>
      <c r="G53" s="36">
        <f>Table1[[#This Row],[Elevation 
(m)]]*3.28084</f>
        <v>13.12336</v>
      </c>
      <c r="H53" s="5">
        <v>54.2088068066776</v>
      </c>
      <c r="I53" s="15" t="s">
        <v>883</v>
      </c>
      <c r="J53" s="21">
        <f t="shared" si="0"/>
        <v>69.387272712547343</v>
      </c>
      <c r="K53" s="7">
        <f t="shared" si="1"/>
        <v>86.734090890684172</v>
      </c>
      <c r="L53" s="7">
        <f t="shared" si="2"/>
        <v>97.14218179756628</v>
      </c>
      <c r="M53" s="7">
        <f t="shared" si="3"/>
        <v>97.5758522520197</v>
      </c>
    </row>
    <row r="54" spans="1:13" x14ac:dyDescent="0.25">
      <c r="A54" t="s">
        <v>50</v>
      </c>
      <c r="B54" s="9" t="s">
        <v>878</v>
      </c>
      <c r="C54" s="10" t="s">
        <v>105</v>
      </c>
      <c r="D54" s="14">
        <v>63.883299999999998</v>
      </c>
      <c r="E54" s="15">
        <v>-160.80000000000001</v>
      </c>
      <c r="F54" s="15">
        <v>5.5</v>
      </c>
      <c r="G54" s="36">
        <f>Table1[[#This Row],[Elevation 
(m)]]*3.28084</f>
        <v>18.044619999999998</v>
      </c>
      <c r="H54" s="5">
        <v>19.2886623563146</v>
      </c>
      <c r="I54" s="15" t="s">
        <v>883</v>
      </c>
      <c r="J54" s="21">
        <f t="shared" si="0"/>
        <v>24.689487816082689</v>
      </c>
      <c r="K54" s="7">
        <f t="shared" si="1"/>
        <v>30.861859770103361</v>
      </c>
      <c r="L54" s="7">
        <f t="shared" si="2"/>
        <v>34.565282942515765</v>
      </c>
      <c r="M54" s="7">
        <f t="shared" si="3"/>
        <v>34.719592241366279</v>
      </c>
    </row>
    <row r="55" spans="1:13" x14ac:dyDescent="0.25">
      <c r="A55" t="s">
        <v>51</v>
      </c>
      <c r="B55" s="9" t="s">
        <v>878</v>
      </c>
      <c r="C55" s="10" t="s">
        <v>106</v>
      </c>
      <c r="D55" s="14">
        <v>70.133300000000006</v>
      </c>
      <c r="E55" s="15">
        <v>-143.63329999999999</v>
      </c>
      <c r="F55" s="15">
        <v>11.9</v>
      </c>
      <c r="G55" s="36">
        <f>Table1[[#This Row],[Elevation 
(m)]]*3.28084</f>
        <v>39.041995999999997</v>
      </c>
      <c r="H55" s="5">
        <v>48.501217252477801</v>
      </c>
      <c r="I55" s="15" t="s">
        <v>883</v>
      </c>
      <c r="J55" s="21">
        <f t="shared" si="0"/>
        <v>62.081558083171593</v>
      </c>
      <c r="K55" s="7">
        <f t="shared" si="1"/>
        <v>77.60194760396449</v>
      </c>
      <c r="L55" s="7">
        <f t="shared" si="2"/>
        <v>86.914181316440235</v>
      </c>
      <c r="M55" s="7">
        <f t="shared" si="3"/>
        <v>87.302191054460053</v>
      </c>
    </row>
    <row r="56" spans="1:13" x14ac:dyDescent="0.25">
      <c r="A56" t="s">
        <v>52</v>
      </c>
      <c r="B56" s="9" t="s">
        <v>878</v>
      </c>
      <c r="C56" s="10" t="s">
        <v>107</v>
      </c>
      <c r="D56" s="14">
        <v>71.283299999999997</v>
      </c>
      <c r="E56" s="15">
        <v>-156.78139999999999</v>
      </c>
      <c r="F56" s="15">
        <v>9.4</v>
      </c>
      <c r="G56" s="36">
        <f>Table1[[#This Row],[Elevation 
(m)]]*3.28084</f>
        <v>30.839896</v>
      </c>
      <c r="H56" s="5">
        <v>25.1446119471202</v>
      </c>
      <c r="I56" s="15" t="s">
        <v>883</v>
      </c>
      <c r="J56" s="21">
        <f t="shared" si="0"/>
        <v>32.185103292313862</v>
      </c>
      <c r="K56" s="7">
        <f t="shared" si="1"/>
        <v>40.231379115392322</v>
      </c>
      <c r="L56" s="7">
        <f t="shared" si="2"/>
        <v>45.059144609239404</v>
      </c>
      <c r="M56" s="7">
        <f t="shared" si="3"/>
        <v>45.260301504816361</v>
      </c>
    </row>
    <row r="57" spans="1:13" x14ac:dyDescent="0.25">
      <c r="A57" t="s">
        <v>108</v>
      </c>
      <c r="B57" s="9" t="s">
        <v>882</v>
      </c>
      <c r="C57" s="10" t="s">
        <v>109</v>
      </c>
      <c r="D57" s="14">
        <v>51.933300000000003</v>
      </c>
      <c r="E57" s="15">
        <v>-131.01669999999999</v>
      </c>
      <c r="F57" s="15">
        <v>89</v>
      </c>
      <c r="G57" s="36">
        <f>Table1[[#This Row],[Elevation 
(m)]]*3.28084</f>
        <v>291.99475999999999</v>
      </c>
      <c r="H57" s="5">
        <v>7.8235915301241947</v>
      </c>
      <c r="I57" s="18">
        <v>13.1502518493845</v>
      </c>
      <c r="J57" s="21">
        <f t="shared" si="0"/>
        <v>10.014197158558972</v>
      </c>
      <c r="K57" s="7">
        <f t="shared" si="1"/>
        <v>12.517746448198713</v>
      </c>
      <c r="L57" s="7">
        <f t="shared" si="2"/>
        <v>14.01987602198256</v>
      </c>
      <c r="M57" s="7">
        <f t="shared" si="3"/>
        <v>14.082464754223551</v>
      </c>
    </row>
    <row r="58" spans="1:13" x14ac:dyDescent="0.25">
      <c r="A58" t="s">
        <v>110</v>
      </c>
      <c r="B58" s="9" t="s">
        <v>882</v>
      </c>
      <c r="C58" s="10" t="s">
        <v>111</v>
      </c>
      <c r="D58" s="14">
        <v>54.25</v>
      </c>
      <c r="E58" s="15">
        <v>-133.05000000000001</v>
      </c>
      <c r="F58" s="15">
        <v>43</v>
      </c>
      <c r="G58" s="36">
        <f>Table1[[#This Row],[Elevation 
(m)]]*3.28084</f>
        <v>141.07612</v>
      </c>
      <c r="H58" s="5">
        <v>19.944010495631115</v>
      </c>
      <c r="I58" s="18">
        <v>26.202011615678401</v>
      </c>
      <c r="J58" s="21">
        <f t="shared" si="0"/>
        <v>25.528333434407831</v>
      </c>
      <c r="K58" s="7">
        <f t="shared" si="1"/>
        <v>31.910416793009787</v>
      </c>
      <c r="L58" s="7">
        <f t="shared" si="2"/>
        <v>35.739666808170966</v>
      </c>
      <c r="M58" s="7">
        <f t="shared" si="3"/>
        <v>35.899218892136012</v>
      </c>
    </row>
    <row r="59" spans="1:13" x14ac:dyDescent="0.25">
      <c r="A59" t="s">
        <v>112</v>
      </c>
      <c r="B59" s="9" t="s">
        <v>882</v>
      </c>
      <c r="C59" s="10" t="s">
        <v>113</v>
      </c>
      <c r="D59" s="14">
        <v>53.05</v>
      </c>
      <c r="E59" s="15">
        <v>-132.05000000000001</v>
      </c>
      <c r="F59" s="15">
        <v>20</v>
      </c>
      <c r="G59" s="36">
        <f>Table1[[#This Row],[Elevation 
(m)]]*3.28084</f>
        <v>65.616799999999998</v>
      </c>
      <c r="H59" s="5">
        <v>17.800128469827385</v>
      </c>
      <c r="I59" s="18">
        <v>24.0962450354093</v>
      </c>
      <c r="J59" s="21">
        <f t="shared" si="0"/>
        <v>22.784164441379055</v>
      </c>
      <c r="K59" s="7">
        <f t="shared" si="1"/>
        <v>28.480205551723817</v>
      </c>
      <c r="L59" s="7">
        <f t="shared" si="2"/>
        <v>31.897830217930679</v>
      </c>
      <c r="M59" s="7">
        <f t="shared" si="3"/>
        <v>32.040231245689291</v>
      </c>
    </row>
    <row r="60" spans="1:13" x14ac:dyDescent="0.25">
      <c r="A60" t="s">
        <v>114</v>
      </c>
      <c r="B60" s="9" t="s">
        <v>882</v>
      </c>
      <c r="C60" s="10" t="s">
        <v>115</v>
      </c>
      <c r="D60" s="14">
        <v>53.25</v>
      </c>
      <c r="E60" s="15">
        <v>-131.8167</v>
      </c>
      <c r="F60" s="15">
        <v>6</v>
      </c>
      <c r="G60" s="36">
        <f>Table1[[#This Row],[Elevation 
(m)]]*3.28084</f>
        <v>19.685040000000001</v>
      </c>
      <c r="H60" s="5">
        <v>17.995617912566846</v>
      </c>
      <c r="I60" s="18">
        <v>24.2909227405816</v>
      </c>
      <c r="J60" s="21">
        <f t="shared" si="0"/>
        <v>23.034390928085568</v>
      </c>
      <c r="K60" s="7">
        <f t="shared" si="1"/>
        <v>28.792988660106957</v>
      </c>
      <c r="L60" s="7">
        <f t="shared" si="2"/>
        <v>32.248147299319797</v>
      </c>
      <c r="M60" s="7">
        <f t="shared" si="3"/>
        <v>32.392112242620328</v>
      </c>
    </row>
    <row r="61" spans="1:13" x14ac:dyDescent="0.25">
      <c r="A61" t="s">
        <v>116</v>
      </c>
      <c r="B61" s="9" t="s">
        <v>882</v>
      </c>
      <c r="C61" s="10" t="s">
        <v>117</v>
      </c>
      <c r="D61" s="14">
        <v>53.5</v>
      </c>
      <c r="E61" s="15">
        <v>-131.94999999999999</v>
      </c>
      <c r="F61" s="15">
        <v>5</v>
      </c>
      <c r="G61" s="36">
        <f>Table1[[#This Row],[Elevation 
(m)]]*3.28084</f>
        <v>16.404199999999999</v>
      </c>
      <c r="H61" s="5">
        <v>9.1056598735496888</v>
      </c>
      <c r="I61" s="18">
        <v>14.705731713677601</v>
      </c>
      <c r="J61" s="21">
        <f t="shared" si="0"/>
        <v>11.655244638143603</v>
      </c>
      <c r="K61" s="7">
        <f t="shared" si="1"/>
        <v>14.569055797679503</v>
      </c>
      <c r="L61" s="7">
        <f t="shared" si="2"/>
        <v>16.317342493401046</v>
      </c>
      <c r="M61" s="7">
        <f t="shared" si="3"/>
        <v>16.390187772389442</v>
      </c>
    </row>
    <row r="62" spans="1:13" x14ac:dyDescent="0.25">
      <c r="A62" t="s">
        <v>118</v>
      </c>
      <c r="B62" s="9" t="s">
        <v>882</v>
      </c>
      <c r="C62" s="10" t="s">
        <v>119</v>
      </c>
      <c r="D62" s="14">
        <v>53.7667</v>
      </c>
      <c r="E62" s="15">
        <v>-132.30000000000001</v>
      </c>
      <c r="F62" s="15">
        <v>3</v>
      </c>
      <c r="G62" s="36">
        <f>Table1[[#This Row],[Elevation 
(m)]]*3.28084</f>
        <v>9.8425200000000004</v>
      </c>
      <c r="H62" s="5">
        <v>25.396264556659396</v>
      </c>
      <c r="I62" s="18">
        <v>31.308119146653901</v>
      </c>
      <c r="J62" s="21">
        <f t="shared" si="0"/>
        <v>32.50721863252403</v>
      </c>
      <c r="K62" s="7">
        <f t="shared" si="1"/>
        <v>40.634023290655037</v>
      </c>
      <c r="L62" s="7">
        <f t="shared" si="2"/>
        <v>45.510106085533643</v>
      </c>
      <c r="M62" s="7">
        <f t="shared" si="3"/>
        <v>45.713276201986915</v>
      </c>
    </row>
    <row r="63" spans="1:13" x14ac:dyDescent="0.25">
      <c r="A63" t="s">
        <v>120</v>
      </c>
      <c r="B63" s="9" t="s">
        <v>882</v>
      </c>
      <c r="C63" s="10" t="s">
        <v>121</v>
      </c>
      <c r="D63" s="14">
        <v>54.566699999999997</v>
      </c>
      <c r="E63" s="15">
        <v>-130.69999999999999</v>
      </c>
      <c r="F63" s="15">
        <v>12</v>
      </c>
      <c r="G63" s="36">
        <f>Table1[[#This Row],[Elevation 
(m)]]*3.28084</f>
        <v>39.370080000000002</v>
      </c>
      <c r="H63" s="5">
        <v>7.5804689060905996</v>
      </c>
      <c r="I63" s="18">
        <v>12.847949095849</v>
      </c>
      <c r="J63" s="21">
        <f t="shared" si="0"/>
        <v>9.7030001997959694</v>
      </c>
      <c r="K63" s="7">
        <f t="shared" si="1"/>
        <v>12.128750249744961</v>
      </c>
      <c r="L63" s="7">
        <f t="shared" si="2"/>
        <v>13.584200279714358</v>
      </c>
      <c r="M63" s="7">
        <f t="shared" si="3"/>
        <v>13.644844030963082</v>
      </c>
    </row>
    <row r="64" spans="1:13" x14ac:dyDescent="0.25">
      <c r="A64" t="s">
        <v>122</v>
      </c>
      <c r="B64" s="9" t="s">
        <v>882</v>
      </c>
      <c r="C64" s="10" t="s">
        <v>123</v>
      </c>
      <c r="D64" s="14">
        <v>54.3</v>
      </c>
      <c r="E64" s="15">
        <v>-130.44999999999999</v>
      </c>
      <c r="F64" s="15">
        <v>35</v>
      </c>
      <c r="G64" s="36">
        <f>Table1[[#This Row],[Elevation 
(m)]]*3.28084</f>
        <v>114.82939999999999</v>
      </c>
      <c r="H64" s="5">
        <v>25.595524155662797</v>
      </c>
      <c r="I64" s="18">
        <v>31.488899485843799</v>
      </c>
      <c r="J64" s="21">
        <f t="shared" si="0"/>
        <v>32.762270919248387</v>
      </c>
      <c r="K64" s="7">
        <f t="shared" si="1"/>
        <v>40.952838649060482</v>
      </c>
      <c r="L64" s="7">
        <f t="shared" si="2"/>
        <v>45.867179286947746</v>
      </c>
      <c r="M64" s="7">
        <f t="shared" si="3"/>
        <v>46.071943480193042</v>
      </c>
    </row>
    <row r="65" spans="1:13" x14ac:dyDescent="0.25">
      <c r="A65" t="s">
        <v>124</v>
      </c>
      <c r="B65" s="9" t="s">
        <v>882</v>
      </c>
      <c r="C65" s="10" t="s">
        <v>125</v>
      </c>
      <c r="D65" s="14">
        <v>54.316699999999997</v>
      </c>
      <c r="E65" s="15">
        <v>-130.2833</v>
      </c>
      <c r="F65" s="15">
        <v>60</v>
      </c>
      <c r="G65" s="36">
        <f>Table1[[#This Row],[Elevation 
(m)]]*3.28084</f>
        <v>196.85040000000001</v>
      </c>
      <c r="H65" s="5">
        <v>15.579629228629768</v>
      </c>
      <c r="I65" s="18">
        <v>21.8433542449038</v>
      </c>
      <c r="J65" s="21">
        <f t="shared" si="0"/>
        <v>19.941925412646107</v>
      </c>
      <c r="K65" s="7">
        <f t="shared" si="1"/>
        <v>24.927406765807632</v>
      </c>
      <c r="L65" s="7">
        <f t="shared" si="2"/>
        <v>27.91869557770455</v>
      </c>
      <c r="M65" s="7">
        <f t="shared" si="3"/>
        <v>28.043332611533586</v>
      </c>
    </row>
    <row r="66" spans="1:13" x14ac:dyDescent="0.25">
      <c r="A66" t="s">
        <v>126</v>
      </c>
      <c r="B66" s="9" t="s">
        <v>882</v>
      </c>
      <c r="C66" s="10" t="s">
        <v>127</v>
      </c>
      <c r="D66" s="14">
        <v>54.3</v>
      </c>
      <c r="E66" s="15">
        <v>-130.33330000000001</v>
      </c>
      <c r="F66" s="15">
        <v>91</v>
      </c>
      <c r="G66" s="36">
        <f>Table1[[#This Row],[Elevation 
(m)]]*3.28084</f>
        <v>298.55644000000001</v>
      </c>
      <c r="H66" s="5">
        <v>14.955699887130345</v>
      </c>
      <c r="I66" s="18">
        <v>21.195447101531801</v>
      </c>
      <c r="J66" s="21">
        <f t="shared" si="0"/>
        <v>19.143295855526844</v>
      </c>
      <c r="K66" s="7">
        <f t="shared" si="1"/>
        <v>23.929119819408555</v>
      </c>
      <c r="L66" s="7">
        <f t="shared" si="2"/>
        <v>26.800614197737584</v>
      </c>
      <c r="M66" s="7">
        <f t="shared" si="3"/>
        <v>26.920259796834625</v>
      </c>
    </row>
    <row r="67" spans="1:13" x14ac:dyDescent="0.25">
      <c r="A67" t="s">
        <v>128</v>
      </c>
      <c r="B67" s="9" t="s">
        <v>882</v>
      </c>
      <c r="C67" s="10" t="s">
        <v>129</v>
      </c>
      <c r="D67" s="14">
        <v>54.333300000000001</v>
      </c>
      <c r="E67" s="15">
        <v>-130.25</v>
      </c>
      <c r="F67" s="15">
        <v>11</v>
      </c>
      <c r="G67" s="36">
        <f>Table1[[#This Row],[Elevation 
(m)]]*3.28084</f>
        <v>36.089239999999997</v>
      </c>
      <c r="H67" s="5">
        <v>18.654707997843822</v>
      </c>
      <c r="I67" s="18">
        <v>24.9432220231323</v>
      </c>
      <c r="J67" s="21">
        <f t="shared" si="0"/>
        <v>23.878026237240093</v>
      </c>
      <c r="K67" s="7">
        <f t="shared" si="1"/>
        <v>29.847532796550116</v>
      </c>
      <c r="L67" s="7">
        <f t="shared" si="2"/>
        <v>33.429236732136133</v>
      </c>
      <c r="M67" s="7">
        <f t="shared" si="3"/>
        <v>33.578474396118878</v>
      </c>
    </row>
    <row r="68" spans="1:13" x14ac:dyDescent="0.25">
      <c r="A68" t="s">
        <v>130</v>
      </c>
      <c r="B68" s="9" t="s">
        <v>882</v>
      </c>
      <c r="C68" s="10" t="s">
        <v>131</v>
      </c>
      <c r="D68" s="14">
        <v>56.65</v>
      </c>
      <c r="E68" s="15">
        <v>-130.44999999999999</v>
      </c>
      <c r="F68" s="15">
        <v>887</v>
      </c>
      <c r="G68" s="36">
        <f>Table1[[#This Row],[Elevation 
(m)]]*3.28084</f>
        <v>2910.1050799999998</v>
      </c>
      <c r="H68" s="5">
        <v>351.92137596945491</v>
      </c>
      <c r="I68" s="18">
        <v>217.13629318079299</v>
      </c>
      <c r="J68" s="21">
        <f t="shared" ref="J68:J131" si="4">K68*0.8</f>
        <v>450.45936124090235</v>
      </c>
      <c r="K68" s="7">
        <f t="shared" ref="K68:K131" si="5">H68*1.6</f>
        <v>563.07420155112789</v>
      </c>
      <c r="L68" s="7">
        <f t="shared" ref="L68:L131" si="6">K68*1.12</f>
        <v>630.64310573726334</v>
      </c>
      <c r="M68" s="7">
        <f t="shared" ref="M68:M131" si="7">K68*1.125</f>
        <v>633.45847674501886</v>
      </c>
    </row>
    <row r="69" spans="1:13" x14ac:dyDescent="0.25">
      <c r="A69" t="s">
        <v>132</v>
      </c>
      <c r="B69" s="9" t="s">
        <v>882</v>
      </c>
      <c r="C69" s="10" t="s">
        <v>133</v>
      </c>
      <c r="D69" s="14">
        <v>58.433300000000003</v>
      </c>
      <c r="E69" s="15">
        <v>-130.01669999999999</v>
      </c>
      <c r="F69" s="15">
        <v>807</v>
      </c>
      <c r="G69" s="36">
        <f>Table1[[#This Row],[Elevation 
(m)]]*3.28084</f>
        <v>2647.6378799999998</v>
      </c>
      <c r="H69" s="5">
        <v>41.568488466302696</v>
      </c>
      <c r="I69" s="18">
        <v>45.009810487098001</v>
      </c>
      <c r="J69" s="21">
        <f t="shared" si="4"/>
        <v>53.207665236867456</v>
      </c>
      <c r="K69" s="7">
        <f t="shared" si="5"/>
        <v>66.50958154608432</v>
      </c>
      <c r="L69" s="7">
        <f t="shared" si="6"/>
        <v>74.490731331614441</v>
      </c>
      <c r="M69" s="7">
        <f t="shared" si="7"/>
        <v>74.823279239344856</v>
      </c>
    </row>
    <row r="70" spans="1:13" x14ac:dyDescent="0.25">
      <c r="A70" t="s">
        <v>134</v>
      </c>
      <c r="B70" s="9" t="s">
        <v>882</v>
      </c>
      <c r="C70" s="10" t="s">
        <v>135</v>
      </c>
      <c r="D70" s="14">
        <v>59.566699999999997</v>
      </c>
      <c r="E70" s="15">
        <v>-133.69999999999999</v>
      </c>
      <c r="F70" s="15">
        <v>674</v>
      </c>
      <c r="G70" s="36">
        <f>Table1[[#This Row],[Elevation 
(m)]]*3.28084</f>
        <v>2211.2861600000001</v>
      </c>
      <c r="H70" s="5">
        <v>22.185427317879462</v>
      </c>
      <c r="I70" s="18">
        <v>28.340730085771</v>
      </c>
      <c r="J70" s="21">
        <f t="shared" si="4"/>
        <v>28.397346966885717</v>
      </c>
      <c r="K70" s="7">
        <f t="shared" si="5"/>
        <v>35.496683708607144</v>
      </c>
      <c r="L70" s="7">
        <f t="shared" si="6"/>
        <v>39.756285753640007</v>
      </c>
      <c r="M70" s="7">
        <f t="shared" si="7"/>
        <v>39.933769172183034</v>
      </c>
    </row>
    <row r="71" spans="1:13" x14ac:dyDescent="0.25">
      <c r="A71" t="s">
        <v>136</v>
      </c>
      <c r="B71" s="9" t="s">
        <v>882</v>
      </c>
      <c r="C71" s="10" t="s">
        <v>137</v>
      </c>
      <c r="D71" s="14">
        <v>56.966700000000003</v>
      </c>
      <c r="E71" s="15">
        <v>-130.25</v>
      </c>
      <c r="F71" s="15">
        <v>610</v>
      </c>
      <c r="G71" s="36">
        <f>Table1[[#This Row],[Elevation 
(m)]]*3.28084</f>
        <v>2001.3124</v>
      </c>
      <c r="H71" s="5">
        <v>41.864907366341356</v>
      </c>
      <c r="I71" s="18">
        <v>45.246040092886702</v>
      </c>
      <c r="J71" s="21">
        <f t="shared" si="4"/>
        <v>53.587081428916946</v>
      </c>
      <c r="K71" s="7">
        <f t="shared" si="5"/>
        <v>66.983851786146175</v>
      </c>
      <c r="L71" s="7">
        <f t="shared" si="6"/>
        <v>75.021914000483719</v>
      </c>
      <c r="M71" s="7">
        <f t="shared" si="7"/>
        <v>75.356833259414444</v>
      </c>
    </row>
    <row r="72" spans="1:13" x14ac:dyDescent="0.25">
      <c r="A72" t="s">
        <v>138</v>
      </c>
      <c r="B72" s="9" t="s">
        <v>882</v>
      </c>
      <c r="C72" s="10" t="s">
        <v>139</v>
      </c>
      <c r="D72" s="14">
        <v>59.6</v>
      </c>
      <c r="E72" s="15">
        <v>-134.1833</v>
      </c>
      <c r="F72" s="15">
        <v>660</v>
      </c>
      <c r="G72" s="36">
        <f>Table1[[#This Row],[Elevation 
(m)]]*3.28084</f>
        <v>2165.3544000000002</v>
      </c>
      <c r="H72" s="5">
        <v>41.209844313234335</v>
      </c>
      <c r="I72" s="18">
        <v>44.723396865571203</v>
      </c>
      <c r="J72" s="21">
        <f t="shared" si="4"/>
        <v>52.748600720939955</v>
      </c>
      <c r="K72" s="7">
        <f t="shared" si="5"/>
        <v>65.935750901174941</v>
      </c>
      <c r="L72" s="7">
        <f t="shared" si="6"/>
        <v>73.848041009315935</v>
      </c>
      <c r="M72" s="7">
        <f t="shared" si="7"/>
        <v>74.177719763821813</v>
      </c>
    </row>
    <row r="73" spans="1:13" x14ac:dyDescent="0.25">
      <c r="A73" t="s">
        <v>140</v>
      </c>
      <c r="B73" s="9" t="s">
        <v>882</v>
      </c>
      <c r="C73" s="10" t="s">
        <v>141</v>
      </c>
      <c r="D73" s="14">
        <v>57.866700000000002</v>
      </c>
      <c r="E73" s="15">
        <v>-130.01669999999999</v>
      </c>
      <c r="F73" s="15">
        <v>854</v>
      </c>
      <c r="G73" s="36">
        <f>Table1[[#This Row],[Elevation 
(m)]]*3.28084</f>
        <v>2801.83736</v>
      </c>
      <c r="H73" s="5">
        <v>38.195662378325913</v>
      </c>
      <c r="I73" s="18">
        <v>42.289566084272202</v>
      </c>
      <c r="J73" s="21">
        <f t="shared" si="4"/>
        <v>48.890447844257174</v>
      </c>
      <c r="K73" s="7">
        <f t="shared" si="5"/>
        <v>61.113059805321463</v>
      </c>
      <c r="L73" s="7">
        <f t="shared" si="6"/>
        <v>68.446626981960051</v>
      </c>
      <c r="M73" s="7">
        <f t="shared" si="7"/>
        <v>68.752192280986648</v>
      </c>
    </row>
    <row r="74" spans="1:13" x14ac:dyDescent="0.25">
      <c r="A74" t="s">
        <v>142</v>
      </c>
      <c r="B74" s="9" t="s">
        <v>882</v>
      </c>
      <c r="C74" s="10" t="s">
        <v>143</v>
      </c>
      <c r="D74" s="14">
        <v>59.45</v>
      </c>
      <c r="E74" s="15">
        <v>-136.36670000000001</v>
      </c>
      <c r="F74" s="15">
        <v>274</v>
      </c>
      <c r="G74" s="36">
        <f>Table1[[#This Row],[Elevation 
(m)]]*3.28084</f>
        <v>898.95015999999998</v>
      </c>
      <c r="H74" s="5">
        <v>139.34353463931447</v>
      </c>
      <c r="I74" s="18">
        <v>109.727039036672</v>
      </c>
      <c r="J74" s="21">
        <f t="shared" si="4"/>
        <v>178.35972433832254</v>
      </c>
      <c r="K74" s="7">
        <f t="shared" si="5"/>
        <v>222.94965542290316</v>
      </c>
      <c r="L74" s="7">
        <f t="shared" si="6"/>
        <v>249.70361407365158</v>
      </c>
      <c r="M74" s="7">
        <f t="shared" si="7"/>
        <v>250.81836235076605</v>
      </c>
    </row>
    <row r="75" spans="1:13" x14ac:dyDescent="0.25">
      <c r="A75" t="s">
        <v>144</v>
      </c>
      <c r="B75" s="9" t="s">
        <v>882</v>
      </c>
      <c r="C75" s="10" t="s">
        <v>145</v>
      </c>
      <c r="D75" s="14">
        <v>57.9</v>
      </c>
      <c r="E75" s="15">
        <v>-131.33330000000001</v>
      </c>
      <c r="F75" s="15">
        <v>250</v>
      </c>
      <c r="G75" s="36">
        <f>Table1[[#This Row],[Elevation 
(m)]]*3.28084</f>
        <v>820.21</v>
      </c>
      <c r="H75" s="5">
        <v>40.888581144421053</v>
      </c>
      <c r="I75" s="18">
        <v>44.466278048986197</v>
      </c>
      <c r="J75" s="21">
        <f t="shared" si="4"/>
        <v>52.337383864858957</v>
      </c>
      <c r="K75" s="7">
        <f t="shared" si="5"/>
        <v>65.421729831073691</v>
      </c>
      <c r="L75" s="7">
        <f t="shared" si="6"/>
        <v>73.272337410802535</v>
      </c>
      <c r="M75" s="7">
        <f t="shared" si="7"/>
        <v>73.599446059957899</v>
      </c>
    </row>
    <row r="76" spans="1:13" x14ac:dyDescent="0.25">
      <c r="A76" t="s">
        <v>146</v>
      </c>
      <c r="B76" s="9" t="s">
        <v>882</v>
      </c>
      <c r="C76" s="10" t="s">
        <v>147</v>
      </c>
      <c r="D76" s="14">
        <v>57.6</v>
      </c>
      <c r="E76" s="15">
        <v>-130.0667</v>
      </c>
      <c r="F76" s="15">
        <v>899</v>
      </c>
      <c r="G76" s="36">
        <f>Table1[[#This Row],[Elevation 
(m)]]*3.28084</f>
        <v>2949.47516</v>
      </c>
      <c r="H76" s="5">
        <v>40.039725655633184</v>
      </c>
      <c r="I76" s="18">
        <v>43.784331308108399</v>
      </c>
      <c r="J76" s="21">
        <f t="shared" si="4"/>
        <v>51.250848839210484</v>
      </c>
      <c r="K76" s="7">
        <f t="shared" si="5"/>
        <v>64.063561049013103</v>
      </c>
      <c r="L76" s="7">
        <f t="shared" si="6"/>
        <v>71.751188374894681</v>
      </c>
      <c r="M76" s="7">
        <f t="shared" si="7"/>
        <v>72.071506180139735</v>
      </c>
    </row>
    <row r="77" spans="1:13" x14ac:dyDescent="0.25">
      <c r="A77" t="s">
        <v>148</v>
      </c>
      <c r="B77" s="9" t="s">
        <v>882</v>
      </c>
      <c r="C77" s="10" t="s">
        <v>149</v>
      </c>
      <c r="D77" s="14">
        <v>59.716700000000003</v>
      </c>
      <c r="E77" s="15">
        <v>-135.05000000000001</v>
      </c>
      <c r="F77" s="15">
        <v>869</v>
      </c>
      <c r="G77" s="36">
        <f>Table1[[#This Row],[Elevation 
(m)]]*3.28084</f>
        <v>2851.0499599999998</v>
      </c>
      <c r="H77" s="5">
        <v>110.14659837784741</v>
      </c>
      <c r="I77" s="18">
        <v>92.275146208740495</v>
      </c>
      <c r="J77" s="21">
        <f t="shared" si="4"/>
        <v>140.98764592364469</v>
      </c>
      <c r="K77" s="7">
        <f t="shared" si="5"/>
        <v>176.23455740455586</v>
      </c>
      <c r="L77" s="7">
        <f t="shared" si="6"/>
        <v>197.38270429310259</v>
      </c>
      <c r="M77" s="7">
        <f t="shared" si="7"/>
        <v>198.26387708012533</v>
      </c>
    </row>
    <row r="78" spans="1:13" x14ac:dyDescent="0.25">
      <c r="A78" t="s">
        <v>150</v>
      </c>
      <c r="B78" s="9" t="s">
        <v>882</v>
      </c>
      <c r="C78" s="10" t="s">
        <v>151</v>
      </c>
      <c r="D78" s="14">
        <v>61.65</v>
      </c>
      <c r="E78" s="15">
        <v>-137.48330000000001</v>
      </c>
      <c r="F78" s="15">
        <v>966</v>
      </c>
      <c r="G78" s="36">
        <f>Table1[[#This Row],[Elevation 
(m)]]*3.28084</f>
        <v>3169.29144</v>
      </c>
      <c r="H78" s="5">
        <v>16.634798561464965</v>
      </c>
      <c r="I78" s="18">
        <v>22.923778222745199</v>
      </c>
      <c r="J78" s="21">
        <f t="shared" si="4"/>
        <v>21.292542158675158</v>
      </c>
      <c r="K78" s="7">
        <f t="shared" si="5"/>
        <v>26.615677698343944</v>
      </c>
      <c r="L78" s="7">
        <f t="shared" si="6"/>
        <v>29.809559022145219</v>
      </c>
      <c r="M78" s="7">
        <f t="shared" si="7"/>
        <v>29.942637410636937</v>
      </c>
    </row>
    <row r="79" spans="1:13" x14ac:dyDescent="0.25">
      <c r="A79" t="s">
        <v>152</v>
      </c>
      <c r="B79" s="9" t="s">
        <v>882</v>
      </c>
      <c r="C79" s="10" t="s">
        <v>153</v>
      </c>
      <c r="D79" s="14">
        <v>62.416699999999999</v>
      </c>
      <c r="E79" s="15">
        <v>-140.86670000000001</v>
      </c>
      <c r="F79" s="15">
        <v>649</v>
      </c>
      <c r="G79" s="36">
        <f>Table1[[#This Row],[Elevation 
(m)]]*3.28084</f>
        <v>2129.2651599999999</v>
      </c>
      <c r="H79" s="5">
        <v>30.022540653004739</v>
      </c>
      <c r="I79" s="18">
        <v>35.415937962757503</v>
      </c>
      <c r="J79" s="21">
        <f t="shared" si="4"/>
        <v>38.42885203584607</v>
      </c>
      <c r="K79" s="7">
        <f t="shared" si="5"/>
        <v>48.036065044807586</v>
      </c>
      <c r="L79" s="7">
        <f t="shared" si="6"/>
        <v>53.800392850184501</v>
      </c>
      <c r="M79" s="7">
        <f t="shared" si="7"/>
        <v>54.040573175408532</v>
      </c>
    </row>
    <row r="80" spans="1:13" x14ac:dyDescent="0.25">
      <c r="A80" t="s">
        <v>154</v>
      </c>
      <c r="B80" s="9" t="s">
        <v>882</v>
      </c>
      <c r="C80" s="10" t="s">
        <v>155</v>
      </c>
      <c r="D80" s="14">
        <v>62.366700000000002</v>
      </c>
      <c r="E80" s="15">
        <v>-140.86670000000001</v>
      </c>
      <c r="F80" s="15">
        <v>663</v>
      </c>
      <c r="G80" s="36">
        <f>Table1[[#This Row],[Elevation 
(m)]]*3.28084</f>
        <v>2175.1969199999999</v>
      </c>
      <c r="H80" s="5">
        <v>15.099716812536501</v>
      </c>
      <c r="I80" s="18">
        <v>21.3456204417263</v>
      </c>
      <c r="J80" s="21">
        <f t="shared" si="4"/>
        <v>19.327637520046721</v>
      </c>
      <c r="K80" s="7">
        <f t="shared" si="5"/>
        <v>24.159546900058402</v>
      </c>
      <c r="L80" s="7">
        <f t="shared" si="6"/>
        <v>27.058692528065414</v>
      </c>
      <c r="M80" s="7">
        <f t="shared" si="7"/>
        <v>27.1794902625657</v>
      </c>
    </row>
    <row r="81" spans="1:13" x14ac:dyDescent="0.25">
      <c r="A81" t="s">
        <v>156</v>
      </c>
      <c r="B81" s="9" t="s">
        <v>882</v>
      </c>
      <c r="C81" s="10" t="s">
        <v>157</v>
      </c>
      <c r="D81" s="14">
        <v>60</v>
      </c>
      <c r="E81" s="15">
        <v>-136.76669999999999</v>
      </c>
      <c r="F81" s="15">
        <v>836</v>
      </c>
      <c r="G81" s="36">
        <f>Table1[[#This Row],[Elevation 
(m)]]*3.28084</f>
        <v>2742.78224</v>
      </c>
      <c r="H81" s="5">
        <v>78.711479377279133</v>
      </c>
      <c r="I81" s="18">
        <v>72.040301631348399</v>
      </c>
      <c r="J81" s="21">
        <f t="shared" si="4"/>
        <v>100.75069360291729</v>
      </c>
      <c r="K81" s="7">
        <f t="shared" si="5"/>
        <v>125.93836700364662</v>
      </c>
      <c r="L81" s="7">
        <f t="shared" si="6"/>
        <v>141.05097104408424</v>
      </c>
      <c r="M81" s="7">
        <f t="shared" si="7"/>
        <v>141.68066287910244</v>
      </c>
    </row>
    <row r="82" spans="1:13" x14ac:dyDescent="0.25">
      <c r="A82" t="s">
        <v>158</v>
      </c>
      <c r="B82" s="9" t="s">
        <v>882</v>
      </c>
      <c r="C82" s="10" t="s">
        <v>159</v>
      </c>
      <c r="D82" s="14">
        <v>61.466700000000003</v>
      </c>
      <c r="E82" s="15">
        <v>-135.7833</v>
      </c>
      <c r="F82" s="15">
        <v>716</v>
      </c>
      <c r="G82" s="36">
        <f>Table1[[#This Row],[Elevation 
(m)]]*3.28084</f>
        <v>2349.0814399999999</v>
      </c>
      <c r="H82" s="5">
        <v>31.353802970735014</v>
      </c>
      <c r="I82" s="18">
        <v>36.566237370791598</v>
      </c>
      <c r="J82" s="21">
        <f t="shared" si="4"/>
        <v>40.132867802540822</v>
      </c>
      <c r="K82" s="7">
        <f t="shared" si="5"/>
        <v>50.166084753176023</v>
      </c>
      <c r="L82" s="7">
        <f t="shared" si="6"/>
        <v>56.186014923557153</v>
      </c>
      <c r="M82" s="7">
        <f t="shared" si="7"/>
        <v>56.436845347323029</v>
      </c>
    </row>
    <row r="83" spans="1:13" x14ac:dyDescent="0.25">
      <c r="A83" t="s">
        <v>160</v>
      </c>
      <c r="B83" s="9" t="s">
        <v>882</v>
      </c>
      <c r="C83" s="10" t="s">
        <v>161</v>
      </c>
      <c r="D83" s="14">
        <v>61.366700000000002</v>
      </c>
      <c r="E83" s="15">
        <v>-139.05000000000001</v>
      </c>
      <c r="F83" s="15">
        <v>806</v>
      </c>
      <c r="G83" s="36">
        <f>Table1[[#This Row],[Elevation 
(m)]]*3.28084</f>
        <v>2644.3570399999999</v>
      </c>
      <c r="H83" s="5">
        <v>21.988059977259521</v>
      </c>
      <c r="I83" s="18">
        <v>28.15476948817</v>
      </c>
      <c r="J83" s="21">
        <f t="shared" si="4"/>
        <v>28.144716770892188</v>
      </c>
      <c r="K83" s="7">
        <f t="shared" si="5"/>
        <v>35.180895963615235</v>
      </c>
      <c r="L83" s="7">
        <f t="shared" si="6"/>
        <v>39.402603479249066</v>
      </c>
      <c r="M83" s="7">
        <f t="shared" si="7"/>
        <v>39.578507959067139</v>
      </c>
    </row>
    <row r="84" spans="1:13" x14ac:dyDescent="0.25">
      <c r="A84" t="s">
        <v>162</v>
      </c>
      <c r="B84" s="9" t="s">
        <v>882</v>
      </c>
      <c r="C84" s="10" t="s">
        <v>163</v>
      </c>
      <c r="D84" s="14">
        <v>60.166699999999999</v>
      </c>
      <c r="E84" s="15">
        <v>-134.69999999999999</v>
      </c>
      <c r="F84" s="15">
        <v>660</v>
      </c>
      <c r="G84" s="36">
        <f>Table1[[#This Row],[Elevation 
(m)]]*3.28084</f>
        <v>2165.3544000000002</v>
      </c>
      <c r="H84" s="5">
        <v>26.712623055350232</v>
      </c>
      <c r="I84" s="18">
        <v>32.495645039106599</v>
      </c>
      <c r="J84" s="21">
        <f t="shared" si="4"/>
        <v>34.192157510848304</v>
      </c>
      <c r="K84" s="7">
        <f t="shared" si="5"/>
        <v>42.740196888560376</v>
      </c>
      <c r="L84" s="7">
        <f t="shared" si="6"/>
        <v>47.869020515187628</v>
      </c>
      <c r="M84" s="7">
        <f t="shared" si="7"/>
        <v>48.082721499630424</v>
      </c>
    </row>
    <row r="85" spans="1:13" x14ac:dyDescent="0.25">
      <c r="A85" t="s">
        <v>164</v>
      </c>
      <c r="B85" s="9" t="s">
        <v>882</v>
      </c>
      <c r="C85" s="10" t="s">
        <v>165</v>
      </c>
      <c r="D85" s="14">
        <v>62.1</v>
      </c>
      <c r="E85" s="15">
        <v>-136.30000000000001</v>
      </c>
      <c r="F85" s="15">
        <v>525</v>
      </c>
      <c r="G85" s="36">
        <f>Table1[[#This Row],[Elevation 
(m)]]*3.28084</f>
        <v>1722.441</v>
      </c>
      <c r="H85" s="5">
        <v>24.39294953927141</v>
      </c>
      <c r="I85" s="18">
        <v>30.392093274749801</v>
      </c>
      <c r="J85" s="21">
        <f t="shared" si="4"/>
        <v>31.222975410267409</v>
      </c>
      <c r="K85" s="7">
        <f t="shared" si="5"/>
        <v>39.028719262834258</v>
      </c>
      <c r="L85" s="7">
        <f t="shared" si="6"/>
        <v>43.712165574374374</v>
      </c>
      <c r="M85" s="7">
        <f t="shared" si="7"/>
        <v>43.907309170688542</v>
      </c>
    </row>
    <row r="86" spans="1:13" x14ac:dyDescent="0.25">
      <c r="A86" t="s">
        <v>166</v>
      </c>
      <c r="B86" s="9" t="s">
        <v>882</v>
      </c>
      <c r="C86" s="10" t="s">
        <v>167</v>
      </c>
      <c r="D86" s="14">
        <v>64.05</v>
      </c>
      <c r="E86" s="15">
        <v>-139.4333</v>
      </c>
      <c r="F86" s="15">
        <v>320</v>
      </c>
      <c r="G86" s="36">
        <f>Table1[[#This Row],[Elevation 
(m)]]*3.28084</f>
        <v>1049.8688</v>
      </c>
      <c r="H86" s="5">
        <v>43.650367010398035</v>
      </c>
      <c r="I86" s="18">
        <v>46.659782836649299</v>
      </c>
      <c r="J86" s="21">
        <f t="shared" si="4"/>
        <v>55.87246977330949</v>
      </c>
      <c r="K86" s="7">
        <f t="shared" si="5"/>
        <v>69.840587216636862</v>
      </c>
      <c r="L86" s="7">
        <f t="shared" si="6"/>
        <v>78.2214576826333</v>
      </c>
      <c r="M86" s="7">
        <f t="shared" si="7"/>
        <v>78.570660618716474</v>
      </c>
    </row>
    <row r="87" spans="1:13" x14ac:dyDescent="0.25">
      <c r="A87" t="s">
        <v>168</v>
      </c>
      <c r="B87" s="9" t="s">
        <v>882</v>
      </c>
      <c r="C87" s="10" t="s">
        <v>169</v>
      </c>
      <c r="D87" s="14">
        <v>64.05</v>
      </c>
      <c r="E87" s="15">
        <v>-139.13329999999999</v>
      </c>
      <c r="F87" s="15">
        <v>370</v>
      </c>
      <c r="G87" s="36">
        <f>Table1[[#This Row],[Elevation 
(m)]]*3.28084</f>
        <v>1213.9107999999999</v>
      </c>
      <c r="H87" s="5">
        <v>32.78930423113308</v>
      </c>
      <c r="I87" s="18">
        <v>37.792291624785697</v>
      </c>
      <c r="J87" s="21">
        <f t="shared" si="4"/>
        <v>41.970309415850352</v>
      </c>
      <c r="K87" s="7">
        <f t="shared" si="5"/>
        <v>52.462886769812933</v>
      </c>
      <c r="L87" s="7">
        <f t="shared" si="6"/>
        <v>58.758433182190487</v>
      </c>
      <c r="M87" s="7">
        <f t="shared" si="7"/>
        <v>59.02074761603955</v>
      </c>
    </row>
    <row r="88" spans="1:13" x14ac:dyDescent="0.25">
      <c r="A88" t="s">
        <v>170</v>
      </c>
      <c r="B88" s="9" t="s">
        <v>882</v>
      </c>
      <c r="C88" s="10" t="s">
        <v>171</v>
      </c>
      <c r="D88" s="14">
        <v>62.2</v>
      </c>
      <c r="E88" s="15">
        <v>-134.38329999999999</v>
      </c>
      <c r="F88" s="15">
        <v>609</v>
      </c>
      <c r="G88" s="36">
        <f>Table1[[#This Row],[Elevation 
(m)]]*3.28084</f>
        <v>1998.0315599999999</v>
      </c>
      <c r="H88" s="5">
        <v>38.575310911508474</v>
      </c>
      <c r="I88" s="18">
        <v>42.598828235567801</v>
      </c>
      <c r="J88" s="21">
        <f t="shared" si="4"/>
        <v>49.376397966730849</v>
      </c>
      <c r="K88" s="7">
        <f t="shared" si="5"/>
        <v>61.720497458413561</v>
      </c>
      <c r="L88" s="7">
        <f t="shared" si="6"/>
        <v>69.126957153423191</v>
      </c>
      <c r="M88" s="7">
        <f t="shared" si="7"/>
        <v>69.435559640715255</v>
      </c>
    </row>
    <row r="89" spans="1:13" x14ac:dyDescent="0.25">
      <c r="A89" t="s">
        <v>172</v>
      </c>
      <c r="B89" s="9" t="s">
        <v>882</v>
      </c>
      <c r="C89" s="10" t="s">
        <v>173</v>
      </c>
      <c r="D89" s="14">
        <v>66.366699999999994</v>
      </c>
      <c r="E89" s="15">
        <v>-136.7167</v>
      </c>
      <c r="F89" s="15">
        <v>620</v>
      </c>
      <c r="G89" s="36">
        <f>Table1[[#This Row],[Elevation 
(m)]]*3.28084</f>
        <v>2034.1207999999999</v>
      </c>
      <c r="H89" s="5">
        <v>65.479344950928535</v>
      </c>
      <c r="I89" s="18">
        <v>62.905428978388599</v>
      </c>
      <c r="J89" s="21">
        <f t="shared" si="4"/>
        <v>83.813561537188534</v>
      </c>
      <c r="K89" s="7">
        <f t="shared" si="5"/>
        <v>104.76695192148566</v>
      </c>
      <c r="L89" s="7">
        <f t="shared" si="6"/>
        <v>117.33898615206395</v>
      </c>
      <c r="M89" s="7">
        <f t="shared" si="7"/>
        <v>117.86282091167136</v>
      </c>
    </row>
    <row r="90" spans="1:13" x14ac:dyDescent="0.25">
      <c r="A90" t="s">
        <v>174</v>
      </c>
      <c r="B90" s="9" t="s">
        <v>882</v>
      </c>
      <c r="C90" s="10" t="s">
        <v>175</v>
      </c>
      <c r="D90" s="14">
        <v>62.2</v>
      </c>
      <c r="E90" s="15">
        <v>-133.36670000000001</v>
      </c>
      <c r="F90" s="15">
        <v>716</v>
      </c>
      <c r="G90" s="36">
        <f>Table1[[#This Row],[Elevation 
(m)]]*3.28084</f>
        <v>2349.0814399999999</v>
      </c>
      <c r="H90" s="5">
        <v>19.730941788487197</v>
      </c>
      <c r="I90" s="18">
        <v>25.995498751013901</v>
      </c>
      <c r="J90" s="21">
        <f t="shared" si="4"/>
        <v>25.255605489263615</v>
      </c>
      <c r="K90" s="7">
        <f t="shared" si="5"/>
        <v>31.569506861579516</v>
      </c>
      <c r="L90" s="7">
        <f t="shared" si="6"/>
        <v>35.357847684969059</v>
      </c>
      <c r="M90" s="7">
        <f t="shared" si="7"/>
        <v>35.515695219276957</v>
      </c>
    </row>
    <row r="91" spans="1:13" x14ac:dyDescent="0.25">
      <c r="A91" t="s">
        <v>176</v>
      </c>
      <c r="B91" s="9" t="s">
        <v>882</v>
      </c>
      <c r="C91" s="10" t="s">
        <v>177</v>
      </c>
      <c r="D91" s="14">
        <v>60.7667</v>
      </c>
      <c r="E91" s="15">
        <v>-137.58330000000001</v>
      </c>
      <c r="F91" s="15">
        <v>595</v>
      </c>
      <c r="G91" s="36">
        <f>Table1[[#This Row],[Elevation 
(m)]]*3.28084</f>
        <v>1952.0998</v>
      </c>
      <c r="H91" s="5">
        <v>32.943092420130483</v>
      </c>
      <c r="I91" s="18">
        <v>37.9227940104265</v>
      </c>
      <c r="J91" s="21">
        <f t="shared" si="4"/>
        <v>42.167158297767024</v>
      </c>
      <c r="K91" s="7">
        <f t="shared" si="5"/>
        <v>52.708947872208775</v>
      </c>
      <c r="L91" s="7">
        <f t="shared" si="6"/>
        <v>59.034021616873837</v>
      </c>
      <c r="M91" s="7">
        <f t="shared" si="7"/>
        <v>59.297566356234874</v>
      </c>
    </row>
    <row r="92" spans="1:13" x14ac:dyDescent="0.25">
      <c r="A92" t="s">
        <v>178</v>
      </c>
      <c r="B92" s="9" t="s">
        <v>882</v>
      </c>
      <c r="C92" s="10" t="s">
        <v>179</v>
      </c>
      <c r="D92" s="14">
        <v>60.75</v>
      </c>
      <c r="E92" s="15">
        <v>-137.5</v>
      </c>
      <c r="F92" s="15">
        <v>596</v>
      </c>
      <c r="G92" s="36">
        <f>Table1[[#This Row],[Elevation 
(m)]]*3.28084</f>
        <v>1955.3806400000001</v>
      </c>
      <c r="H92" s="5">
        <v>25.2269080882566</v>
      </c>
      <c r="I92" s="18">
        <v>31.154174973244199</v>
      </c>
      <c r="J92" s="21">
        <f t="shared" si="4"/>
        <v>32.290442352968448</v>
      </c>
      <c r="K92" s="7">
        <f t="shared" si="5"/>
        <v>40.363052941210562</v>
      </c>
      <c r="L92" s="7">
        <f t="shared" si="6"/>
        <v>45.206619294155836</v>
      </c>
      <c r="M92" s="7">
        <f t="shared" si="7"/>
        <v>45.408434558861885</v>
      </c>
    </row>
    <row r="93" spans="1:13" x14ac:dyDescent="0.25">
      <c r="A93" t="s">
        <v>180</v>
      </c>
      <c r="B93" s="9" t="s">
        <v>882</v>
      </c>
      <c r="C93" s="10" t="s">
        <v>181</v>
      </c>
      <c r="D93" s="14">
        <v>69.166700000000006</v>
      </c>
      <c r="E93" s="15">
        <v>-140.15</v>
      </c>
      <c r="F93" s="15">
        <v>244</v>
      </c>
      <c r="G93" s="36">
        <f>Table1[[#This Row],[Elevation 
(m)]]*3.28084</f>
        <v>800.52495999999996</v>
      </c>
      <c r="H93" s="5">
        <v>11.139698499794093</v>
      </c>
      <c r="I93" s="18">
        <v>17.060580093885999</v>
      </c>
      <c r="J93" s="21">
        <f t="shared" si="4"/>
        <v>14.258814079736439</v>
      </c>
      <c r="K93" s="7">
        <f t="shared" si="5"/>
        <v>17.823517599670549</v>
      </c>
      <c r="L93" s="7">
        <f t="shared" si="6"/>
        <v>19.962339711631017</v>
      </c>
      <c r="M93" s="7">
        <f t="shared" si="7"/>
        <v>20.051457299629366</v>
      </c>
    </row>
    <row r="94" spans="1:13" x14ac:dyDescent="0.25">
      <c r="A94" t="s">
        <v>182</v>
      </c>
      <c r="B94" s="9" t="s">
        <v>882</v>
      </c>
      <c r="C94" s="10" t="s">
        <v>183</v>
      </c>
      <c r="D94" s="14">
        <v>60.4833</v>
      </c>
      <c r="E94" s="15">
        <v>-133.30000000000001</v>
      </c>
      <c r="F94" s="15">
        <v>690</v>
      </c>
      <c r="G94" s="36">
        <f>Table1[[#This Row],[Elevation 
(m)]]*3.28084</f>
        <v>2263.7795999999998</v>
      </c>
      <c r="H94" s="5">
        <v>31.356311470091303</v>
      </c>
      <c r="I94" s="18">
        <v>36.568392590869102</v>
      </c>
      <c r="J94" s="21">
        <f t="shared" si="4"/>
        <v>40.136078681716867</v>
      </c>
      <c r="K94" s="7">
        <f t="shared" si="5"/>
        <v>50.170098352146084</v>
      </c>
      <c r="L94" s="7">
        <f t="shared" si="6"/>
        <v>56.190510154403619</v>
      </c>
      <c r="M94" s="7">
        <f t="shared" si="7"/>
        <v>56.441360646164341</v>
      </c>
    </row>
    <row r="95" spans="1:13" x14ac:dyDescent="0.25">
      <c r="A95" t="s">
        <v>184</v>
      </c>
      <c r="B95" s="9" t="s">
        <v>882</v>
      </c>
      <c r="C95" s="10" t="s">
        <v>185</v>
      </c>
      <c r="D95" s="14">
        <v>64.45</v>
      </c>
      <c r="E95" s="15">
        <v>-138.2167</v>
      </c>
      <c r="F95" s="15">
        <v>973</v>
      </c>
      <c r="G95" s="36">
        <f>Table1[[#This Row],[Elevation 
(m)]]*3.28084</f>
        <v>3192.2573200000002</v>
      </c>
      <c r="H95" s="5">
        <v>38.781575360157717</v>
      </c>
      <c r="I95" s="18">
        <v>42.766515321686398</v>
      </c>
      <c r="J95" s="21">
        <f t="shared" si="4"/>
        <v>49.640416461001884</v>
      </c>
      <c r="K95" s="7">
        <f t="shared" si="5"/>
        <v>62.050520576252353</v>
      </c>
      <c r="L95" s="7">
        <f t="shared" si="6"/>
        <v>69.496583045402645</v>
      </c>
      <c r="M95" s="7">
        <f t="shared" si="7"/>
        <v>69.806835648283894</v>
      </c>
    </row>
    <row r="96" spans="1:13" x14ac:dyDescent="0.25">
      <c r="A96" t="s">
        <v>186</v>
      </c>
      <c r="B96" s="9" t="s">
        <v>882</v>
      </c>
      <c r="C96" s="10" t="s">
        <v>187</v>
      </c>
      <c r="D96" s="14">
        <v>69.583299999999994</v>
      </c>
      <c r="E96" s="15">
        <v>-140.1833</v>
      </c>
      <c r="F96" s="15">
        <v>7</v>
      </c>
      <c r="G96" s="36">
        <f>Table1[[#This Row],[Elevation 
(m)]]*3.28084</f>
        <v>22.965879999999999</v>
      </c>
      <c r="H96" s="5">
        <v>20.217087684706733</v>
      </c>
      <c r="I96" s="18">
        <v>26.4658394780725</v>
      </c>
      <c r="J96" s="21">
        <f t="shared" si="4"/>
        <v>25.877872236424622</v>
      </c>
      <c r="K96" s="7">
        <f t="shared" si="5"/>
        <v>32.347340295530778</v>
      </c>
      <c r="L96" s="7">
        <f t="shared" si="6"/>
        <v>36.229021130994475</v>
      </c>
      <c r="M96" s="7">
        <f t="shared" si="7"/>
        <v>36.390757832472126</v>
      </c>
    </row>
    <row r="97" spans="1:13" x14ac:dyDescent="0.25">
      <c r="A97" t="s">
        <v>188</v>
      </c>
      <c r="B97" s="9" t="s">
        <v>882</v>
      </c>
      <c r="C97" s="10" t="s">
        <v>189</v>
      </c>
      <c r="D97" s="14">
        <v>63.25</v>
      </c>
      <c r="E97" s="15">
        <v>-130.0333</v>
      </c>
      <c r="F97" s="15">
        <v>1379</v>
      </c>
      <c r="G97" s="36">
        <f>Table1[[#This Row],[Elevation 
(m)]]*3.28084</f>
        <v>4524.2783600000002</v>
      </c>
      <c r="H97" s="5">
        <v>74.043769960390662</v>
      </c>
      <c r="I97" s="18">
        <v>68.867830292174403</v>
      </c>
      <c r="J97" s="21">
        <f t="shared" si="4"/>
        <v>94.776025549300059</v>
      </c>
      <c r="K97" s="7">
        <f t="shared" si="5"/>
        <v>118.47003193662506</v>
      </c>
      <c r="L97" s="7">
        <f t="shared" si="6"/>
        <v>132.68643576902008</v>
      </c>
      <c r="M97" s="7">
        <f t="shared" si="7"/>
        <v>133.2787859287032</v>
      </c>
    </row>
    <row r="98" spans="1:13" x14ac:dyDescent="0.25">
      <c r="A98" t="s">
        <v>190</v>
      </c>
      <c r="B98" s="9" t="s">
        <v>882</v>
      </c>
      <c r="C98" s="10" t="s">
        <v>191</v>
      </c>
      <c r="D98" s="14">
        <v>68.8</v>
      </c>
      <c r="E98" s="15">
        <v>-140.85</v>
      </c>
      <c r="F98" s="15">
        <v>568</v>
      </c>
      <c r="G98" s="36">
        <f>Table1[[#This Row],[Elevation 
(m)]]*3.28084</f>
        <v>1863.51712</v>
      </c>
      <c r="H98" s="5">
        <v>29.496688255775929</v>
      </c>
      <c r="I98" s="18">
        <v>34.957885700095403</v>
      </c>
      <c r="J98" s="21">
        <f t="shared" si="4"/>
        <v>37.755760967393194</v>
      </c>
      <c r="K98" s="7">
        <f t="shared" si="5"/>
        <v>47.194701209241487</v>
      </c>
      <c r="L98" s="7">
        <f t="shared" si="6"/>
        <v>52.858065354350472</v>
      </c>
      <c r="M98" s="7">
        <f t="shared" si="7"/>
        <v>53.094038860396672</v>
      </c>
    </row>
    <row r="99" spans="1:13" x14ac:dyDescent="0.25">
      <c r="A99" t="s">
        <v>192</v>
      </c>
      <c r="B99" s="9" t="s">
        <v>882</v>
      </c>
      <c r="C99" s="10" t="s">
        <v>193</v>
      </c>
      <c r="D99" s="14">
        <v>63.616700000000002</v>
      </c>
      <c r="E99" s="15">
        <v>-135.86670000000001</v>
      </c>
      <c r="F99" s="15">
        <v>504</v>
      </c>
      <c r="G99" s="36">
        <f>Table1[[#This Row],[Elevation 
(m)]]*3.28084</f>
        <v>1653.5433599999999</v>
      </c>
      <c r="H99" s="5">
        <v>36.854691171878123</v>
      </c>
      <c r="I99" s="18">
        <v>41.190652409112602</v>
      </c>
      <c r="J99" s="21">
        <f t="shared" si="4"/>
        <v>47.174004700004005</v>
      </c>
      <c r="K99" s="7">
        <f t="shared" si="5"/>
        <v>58.967505875005003</v>
      </c>
      <c r="L99" s="7">
        <f t="shared" si="6"/>
        <v>66.043606580005616</v>
      </c>
      <c r="M99" s="7">
        <f t="shared" si="7"/>
        <v>66.338444109380632</v>
      </c>
    </row>
    <row r="100" spans="1:13" x14ac:dyDescent="0.25">
      <c r="A100" t="s">
        <v>194</v>
      </c>
      <c r="B100" s="9" t="s">
        <v>882</v>
      </c>
      <c r="C100" s="10" t="s">
        <v>195</v>
      </c>
      <c r="D100" s="14">
        <v>60.883299999999998</v>
      </c>
      <c r="E100" s="15">
        <v>-135.1833</v>
      </c>
      <c r="F100" s="15">
        <v>655</v>
      </c>
      <c r="G100" s="36">
        <f>Table1[[#This Row],[Elevation 
(m)]]*3.28084</f>
        <v>2148.9501999999998</v>
      </c>
      <c r="H100" s="5">
        <v>16.823197529848574</v>
      </c>
      <c r="I100" s="18">
        <v>23.114761079090599</v>
      </c>
      <c r="J100" s="21">
        <f t="shared" si="4"/>
        <v>21.533692838206179</v>
      </c>
      <c r="K100" s="7">
        <f t="shared" si="5"/>
        <v>26.91711604775772</v>
      </c>
      <c r="L100" s="7">
        <f t="shared" si="6"/>
        <v>30.147169973488648</v>
      </c>
      <c r="M100" s="7">
        <f t="shared" si="7"/>
        <v>30.281755553727436</v>
      </c>
    </row>
    <row r="101" spans="1:13" x14ac:dyDescent="0.25">
      <c r="A101" t="s">
        <v>196</v>
      </c>
      <c r="B101" s="9" t="s">
        <v>882</v>
      </c>
      <c r="C101" s="10" t="s">
        <v>197</v>
      </c>
      <c r="D101" s="14">
        <v>63.6</v>
      </c>
      <c r="E101" s="15">
        <v>-137.51669999999999</v>
      </c>
      <c r="F101" s="15">
        <v>457</v>
      </c>
      <c r="G101" s="36">
        <f>Table1[[#This Row],[Elevation 
(m)]]*3.28084</f>
        <v>1499.3438799999999</v>
      </c>
      <c r="H101" s="5">
        <v>24.379683952924626</v>
      </c>
      <c r="I101" s="18">
        <v>30.379916115068699</v>
      </c>
      <c r="J101" s="21">
        <f t="shared" si="4"/>
        <v>31.205995459743527</v>
      </c>
      <c r="K101" s="7">
        <f t="shared" si="5"/>
        <v>39.007494324679406</v>
      </c>
      <c r="L101" s="7">
        <f t="shared" si="6"/>
        <v>43.688393643640943</v>
      </c>
      <c r="M101" s="7">
        <f t="shared" si="7"/>
        <v>43.883431115264329</v>
      </c>
    </row>
    <row r="102" spans="1:13" x14ac:dyDescent="0.25">
      <c r="A102" t="s">
        <v>198</v>
      </c>
      <c r="B102" s="9" t="s">
        <v>882</v>
      </c>
      <c r="C102" s="10" t="s">
        <v>199</v>
      </c>
      <c r="D102" s="14">
        <v>65.366699999999994</v>
      </c>
      <c r="E102" s="15">
        <v>-138.30000000000001</v>
      </c>
      <c r="F102" s="15">
        <v>597</v>
      </c>
      <c r="G102" s="36">
        <f>Table1[[#This Row],[Elevation 
(m)]]*3.28084</f>
        <v>1958.66148</v>
      </c>
      <c r="H102" s="5">
        <v>38.079162399656738</v>
      </c>
      <c r="I102" s="18">
        <v>42.194503030794799</v>
      </c>
      <c r="J102" s="21">
        <f t="shared" si="4"/>
        <v>48.741327871560628</v>
      </c>
      <c r="K102" s="7">
        <f t="shared" si="5"/>
        <v>60.926659839450785</v>
      </c>
      <c r="L102" s="7">
        <f t="shared" si="6"/>
        <v>68.237859020184885</v>
      </c>
      <c r="M102" s="7">
        <f t="shared" si="7"/>
        <v>68.542492319382134</v>
      </c>
    </row>
    <row r="103" spans="1:13" x14ac:dyDescent="0.25">
      <c r="A103" t="s">
        <v>200</v>
      </c>
      <c r="B103" s="9" t="s">
        <v>882</v>
      </c>
      <c r="C103" s="10" t="s">
        <v>201</v>
      </c>
      <c r="D103" s="14">
        <v>67.566699999999997</v>
      </c>
      <c r="E103" s="15">
        <v>-139.83330000000001</v>
      </c>
      <c r="F103" s="15">
        <v>250</v>
      </c>
      <c r="G103" s="36">
        <f>Table1[[#This Row],[Elevation 
(m)]]*3.28084</f>
        <v>820.21</v>
      </c>
      <c r="H103" s="5">
        <v>31.6792921270394</v>
      </c>
      <c r="I103" s="18">
        <v>36.845509354413899</v>
      </c>
      <c r="J103" s="21">
        <f t="shared" si="4"/>
        <v>40.549493922610438</v>
      </c>
      <c r="K103" s="7">
        <f t="shared" si="5"/>
        <v>50.686867403263044</v>
      </c>
      <c r="L103" s="7">
        <f t="shared" si="6"/>
        <v>56.769291491654613</v>
      </c>
      <c r="M103" s="7">
        <f t="shared" si="7"/>
        <v>57.022725828670922</v>
      </c>
    </row>
    <row r="104" spans="1:13" x14ac:dyDescent="0.25">
      <c r="A104" t="s">
        <v>202</v>
      </c>
      <c r="B104" s="9" t="s">
        <v>882</v>
      </c>
      <c r="C104" s="10" t="s">
        <v>203</v>
      </c>
      <c r="D104" s="14">
        <v>67.566699999999997</v>
      </c>
      <c r="E104" s="15">
        <v>-139.83330000000001</v>
      </c>
      <c r="F104" s="15">
        <v>251</v>
      </c>
      <c r="G104" s="36">
        <f>Table1[[#This Row],[Elevation 
(m)]]*3.28084</f>
        <v>823.49084000000005</v>
      </c>
      <c r="H104" s="5">
        <v>11.660057265352085</v>
      </c>
      <c r="I104" s="18">
        <v>17.644143310009301</v>
      </c>
      <c r="J104" s="21">
        <f t="shared" si="4"/>
        <v>14.92487329965067</v>
      </c>
      <c r="K104" s="7">
        <f t="shared" si="5"/>
        <v>18.656091624563338</v>
      </c>
      <c r="L104" s="7">
        <f t="shared" si="6"/>
        <v>20.89482261951094</v>
      </c>
      <c r="M104" s="7">
        <f t="shared" si="7"/>
        <v>20.988103077633756</v>
      </c>
    </row>
    <row r="105" spans="1:13" x14ac:dyDescent="0.25">
      <c r="A105" t="s">
        <v>204</v>
      </c>
      <c r="B105" s="9" t="s">
        <v>882</v>
      </c>
      <c r="C105" s="10" t="s">
        <v>205</v>
      </c>
      <c r="D105" s="14">
        <v>62.816699999999997</v>
      </c>
      <c r="E105" s="15">
        <v>-137.36670000000001</v>
      </c>
      <c r="F105" s="15">
        <v>454</v>
      </c>
      <c r="G105" s="36">
        <f>Table1[[#This Row],[Elevation 
(m)]]*3.28084</f>
        <v>1489.50136</v>
      </c>
      <c r="H105" s="5">
        <v>17.133881861443747</v>
      </c>
      <c r="I105" s="18">
        <v>23.428481911308999</v>
      </c>
      <c r="J105" s="21">
        <f t="shared" si="4"/>
        <v>21.931368782647997</v>
      </c>
      <c r="K105" s="7">
        <f t="shared" si="5"/>
        <v>27.414210978309995</v>
      </c>
      <c r="L105" s="7">
        <f t="shared" si="6"/>
        <v>30.703916295707199</v>
      </c>
      <c r="M105" s="7">
        <f t="shared" si="7"/>
        <v>30.840987350598745</v>
      </c>
    </row>
    <row r="106" spans="1:13" x14ac:dyDescent="0.25">
      <c r="A106" t="s">
        <v>206</v>
      </c>
      <c r="B106" s="9" t="s">
        <v>882</v>
      </c>
      <c r="C106" s="10" t="s">
        <v>207</v>
      </c>
      <c r="D106" s="14">
        <v>60.7667</v>
      </c>
      <c r="E106" s="15">
        <v>-135.11670000000001</v>
      </c>
      <c r="F106" s="15">
        <v>713</v>
      </c>
      <c r="G106" s="36">
        <f>Table1[[#This Row],[Elevation 
(m)]]*3.28084</f>
        <v>2339.2389199999998</v>
      </c>
      <c r="H106" s="5">
        <v>21.382373654377062</v>
      </c>
      <c r="I106" s="18">
        <v>27.581319484672601</v>
      </c>
      <c r="J106" s="21">
        <f t="shared" si="4"/>
        <v>27.369438277602644</v>
      </c>
      <c r="K106" s="7">
        <f t="shared" si="5"/>
        <v>34.211797847003304</v>
      </c>
      <c r="L106" s="7">
        <f t="shared" si="6"/>
        <v>38.317213588643703</v>
      </c>
      <c r="M106" s="7">
        <f t="shared" si="7"/>
        <v>38.488272577878718</v>
      </c>
    </row>
    <row r="107" spans="1:13" x14ac:dyDescent="0.25">
      <c r="A107" t="s">
        <v>208</v>
      </c>
      <c r="B107" s="9" t="s">
        <v>882</v>
      </c>
      <c r="C107" s="10" t="s">
        <v>209</v>
      </c>
      <c r="D107" s="14">
        <v>61.966700000000003</v>
      </c>
      <c r="E107" s="15">
        <v>-132.4333</v>
      </c>
      <c r="F107" s="15">
        <v>705</v>
      </c>
      <c r="G107" s="36">
        <f>Table1[[#This Row],[Elevation 
(m)]]*3.28084</f>
        <v>2312.9922000000001</v>
      </c>
      <c r="H107" s="5">
        <v>25.262600623368858</v>
      </c>
      <c r="I107" s="18">
        <v>31.1866418810216</v>
      </c>
      <c r="J107" s="21">
        <f t="shared" si="4"/>
        <v>32.336128797912146</v>
      </c>
      <c r="K107" s="7">
        <f t="shared" si="5"/>
        <v>40.420160997390177</v>
      </c>
      <c r="L107" s="7">
        <f t="shared" si="6"/>
        <v>45.270580317077005</v>
      </c>
      <c r="M107" s="7">
        <f t="shared" si="7"/>
        <v>45.472681122063946</v>
      </c>
    </row>
    <row r="108" spans="1:13" x14ac:dyDescent="0.25">
      <c r="A108" t="s">
        <v>210</v>
      </c>
      <c r="B108" s="9" t="s">
        <v>882</v>
      </c>
      <c r="C108" s="10" t="s">
        <v>211</v>
      </c>
      <c r="D108" s="14">
        <v>61.9833</v>
      </c>
      <c r="E108" s="15">
        <v>-132.44999999999999</v>
      </c>
      <c r="F108" s="15">
        <v>698</v>
      </c>
      <c r="G108" s="36">
        <f>Table1[[#This Row],[Elevation 
(m)]]*3.28084</f>
        <v>2290.0263199999999</v>
      </c>
      <c r="H108" s="5">
        <v>12.757418801710944</v>
      </c>
      <c r="I108" s="18">
        <v>18.852881846795601</v>
      </c>
      <c r="J108" s="21">
        <f t="shared" si="4"/>
        <v>16.329496066190011</v>
      </c>
      <c r="K108" s="7">
        <f t="shared" si="5"/>
        <v>20.411870082737511</v>
      </c>
      <c r="L108" s="7">
        <f t="shared" si="6"/>
        <v>22.861294492666016</v>
      </c>
      <c r="M108" s="7">
        <f t="shared" si="7"/>
        <v>22.963353843079702</v>
      </c>
    </row>
    <row r="109" spans="1:13" x14ac:dyDescent="0.25">
      <c r="A109" t="s">
        <v>212</v>
      </c>
      <c r="B109" s="9" t="s">
        <v>882</v>
      </c>
      <c r="C109" s="10" t="s">
        <v>213</v>
      </c>
      <c r="D109" s="14">
        <v>68.95</v>
      </c>
      <c r="E109" s="15">
        <v>-137.2167</v>
      </c>
      <c r="F109" s="15">
        <v>49</v>
      </c>
      <c r="G109" s="36">
        <f>Table1[[#This Row],[Elevation 
(m)]]*3.28084</f>
        <v>160.76115999999999</v>
      </c>
      <c r="H109" s="5">
        <v>25.119341152827378</v>
      </c>
      <c r="I109" s="18">
        <v>31.056255889529901</v>
      </c>
      <c r="J109" s="21">
        <f t="shared" si="4"/>
        <v>32.152756675619052</v>
      </c>
      <c r="K109" s="7">
        <f t="shared" si="5"/>
        <v>40.19094584452381</v>
      </c>
      <c r="L109" s="7">
        <f t="shared" si="6"/>
        <v>45.01385934586667</v>
      </c>
      <c r="M109" s="7">
        <f t="shared" si="7"/>
        <v>45.214814075089286</v>
      </c>
    </row>
    <row r="110" spans="1:13" x14ac:dyDescent="0.25">
      <c r="A110" t="s">
        <v>166</v>
      </c>
      <c r="B110" s="9" t="s">
        <v>882</v>
      </c>
      <c r="C110" s="10" t="s">
        <v>214</v>
      </c>
      <c r="D110" s="14">
        <v>64.05</v>
      </c>
      <c r="E110" s="15">
        <v>-139.13329999999999</v>
      </c>
      <c r="F110" s="15">
        <v>370</v>
      </c>
      <c r="G110" s="36">
        <f>Table1[[#This Row],[Elevation 
(m)]]*3.28084</f>
        <v>1213.9107999999999</v>
      </c>
      <c r="H110" s="5">
        <v>25.95095350000134</v>
      </c>
      <c r="I110" s="18">
        <v>31.810449722906</v>
      </c>
      <c r="J110" s="21">
        <f t="shared" si="4"/>
        <v>33.217220480001721</v>
      </c>
      <c r="K110" s="7">
        <f t="shared" si="5"/>
        <v>41.52152560000215</v>
      </c>
      <c r="L110" s="7">
        <f t="shared" si="6"/>
        <v>46.50410867200241</v>
      </c>
      <c r="M110" s="7">
        <f t="shared" si="7"/>
        <v>46.711716300002422</v>
      </c>
    </row>
    <row r="111" spans="1:13" x14ac:dyDescent="0.25">
      <c r="A111" t="s">
        <v>215</v>
      </c>
      <c r="B111" s="9" t="s">
        <v>882</v>
      </c>
      <c r="C111" s="10" t="s">
        <v>216</v>
      </c>
      <c r="D111" s="14">
        <v>62.366700000000002</v>
      </c>
      <c r="E111" s="15">
        <v>-140.4</v>
      </c>
      <c r="F111" s="15">
        <v>587</v>
      </c>
      <c r="G111" s="36">
        <f>Table1[[#This Row],[Elevation 
(m)]]*3.28084</f>
        <v>1925.8530800000001</v>
      </c>
      <c r="H111" s="5">
        <v>34.865486642625719</v>
      </c>
      <c r="I111" s="18">
        <v>39.540878765496302</v>
      </c>
      <c r="J111" s="21">
        <f t="shared" si="4"/>
        <v>44.627822902560922</v>
      </c>
      <c r="K111" s="7">
        <f t="shared" si="5"/>
        <v>55.784778628201153</v>
      </c>
      <c r="L111" s="7">
        <f t="shared" si="6"/>
        <v>62.478952063585297</v>
      </c>
      <c r="M111" s="7">
        <f t="shared" si="7"/>
        <v>62.757875956726295</v>
      </c>
    </row>
    <row r="112" spans="1:13" x14ac:dyDescent="0.25">
      <c r="A112" t="s">
        <v>217</v>
      </c>
      <c r="B112" s="9" t="s">
        <v>882</v>
      </c>
      <c r="C112" s="10" t="s">
        <v>218</v>
      </c>
      <c r="D112" s="14">
        <v>63.383299999999998</v>
      </c>
      <c r="E112" s="15">
        <v>-136.6833</v>
      </c>
      <c r="F112" s="15">
        <v>480</v>
      </c>
      <c r="G112" s="36">
        <f>Table1[[#This Row],[Elevation 
(m)]]*3.28084</f>
        <v>1574.8032000000001</v>
      </c>
      <c r="H112" s="5">
        <v>29.940452382139039</v>
      </c>
      <c r="I112" s="18">
        <v>35.344573656424302</v>
      </c>
      <c r="J112" s="21">
        <f t="shared" si="4"/>
        <v>38.323779049137976</v>
      </c>
      <c r="K112" s="7">
        <f t="shared" si="5"/>
        <v>47.904723811422464</v>
      </c>
      <c r="L112" s="7">
        <f t="shared" si="6"/>
        <v>53.653290668793161</v>
      </c>
      <c r="M112" s="7">
        <f t="shared" si="7"/>
        <v>53.892814287850271</v>
      </c>
    </row>
    <row r="113" spans="1:13" x14ac:dyDescent="0.25">
      <c r="A113" t="s">
        <v>219</v>
      </c>
      <c r="B113" s="9" t="s">
        <v>882</v>
      </c>
      <c r="C113" s="10" t="s">
        <v>220</v>
      </c>
      <c r="D113" s="14">
        <v>63.316699999999997</v>
      </c>
      <c r="E113" s="15">
        <v>-139.4333</v>
      </c>
      <c r="F113" s="15">
        <v>358</v>
      </c>
      <c r="G113" s="36">
        <f>Table1[[#This Row],[Elevation 
(m)]]*3.28084</f>
        <v>1174.54072</v>
      </c>
      <c r="H113" s="5">
        <v>20.803697453380884</v>
      </c>
      <c r="I113" s="18">
        <v>27.029433559830998</v>
      </c>
      <c r="J113" s="21">
        <f t="shared" si="4"/>
        <v>26.628732740327536</v>
      </c>
      <c r="K113" s="7">
        <f t="shared" si="5"/>
        <v>33.285915925409419</v>
      </c>
      <c r="L113" s="7">
        <f t="shared" si="6"/>
        <v>37.280225836458555</v>
      </c>
      <c r="M113" s="7">
        <f t="shared" si="7"/>
        <v>37.446655416085598</v>
      </c>
    </row>
    <row r="114" spans="1:13" x14ac:dyDescent="0.25">
      <c r="A114" t="s">
        <v>221</v>
      </c>
      <c r="B114" s="9" t="s">
        <v>882</v>
      </c>
      <c r="C114" s="10" t="s">
        <v>222</v>
      </c>
      <c r="D114" s="14">
        <v>60</v>
      </c>
      <c r="E114" s="15">
        <v>-131.1833</v>
      </c>
      <c r="F114" s="15">
        <v>891</v>
      </c>
      <c r="G114" s="36">
        <f>Table1[[#This Row],[Elevation 
(m)]]*3.28084</f>
        <v>2923.2284399999999</v>
      </c>
      <c r="H114" s="5">
        <v>56.431927714852989</v>
      </c>
      <c r="I114" s="18">
        <v>56.378341001804003</v>
      </c>
      <c r="J114" s="21">
        <f t="shared" si="4"/>
        <v>72.232867475011844</v>
      </c>
      <c r="K114" s="7">
        <f t="shared" si="5"/>
        <v>90.291084343764794</v>
      </c>
      <c r="L114" s="7">
        <f t="shared" si="6"/>
        <v>101.12601446501658</v>
      </c>
      <c r="M114" s="7">
        <f t="shared" si="7"/>
        <v>101.5774698867354</v>
      </c>
    </row>
    <row r="115" spans="1:13" x14ac:dyDescent="0.25">
      <c r="A115" t="s">
        <v>223</v>
      </c>
      <c r="B115" s="9" t="s">
        <v>882</v>
      </c>
      <c r="C115" s="10" t="s">
        <v>224</v>
      </c>
      <c r="D115" s="14">
        <v>60.95</v>
      </c>
      <c r="E115" s="15">
        <v>-135.5667</v>
      </c>
      <c r="F115" s="15">
        <v>671</v>
      </c>
      <c r="G115" s="36">
        <f>Table1[[#This Row],[Elevation 
(m)]]*3.28084</f>
        <v>2201.44364</v>
      </c>
      <c r="H115" s="5">
        <v>32.848264028178939</v>
      </c>
      <c r="I115" s="18">
        <v>37.842343046602302</v>
      </c>
      <c r="J115" s="21">
        <f t="shared" si="4"/>
        <v>42.045777956069045</v>
      </c>
      <c r="K115" s="7">
        <f t="shared" si="5"/>
        <v>52.557222445086303</v>
      </c>
      <c r="L115" s="7">
        <f t="shared" si="6"/>
        <v>58.864089138496666</v>
      </c>
      <c r="M115" s="7">
        <f t="shared" si="7"/>
        <v>59.126875250722094</v>
      </c>
    </row>
    <row r="116" spans="1:13" x14ac:dyDescent="0.25">
      <c r="A116" t="s">
        <v>225</v>
      </c>
      <c r="B116" s="9" t="s">
        <v>882</v>
      </c>
      <c r="C116" s="10" t="s">
        <v>226</v>
      </c>
      <c r="D116" s="14">
        <v>60.166699999999999</v>
      </c>
      <c r="E116" s="15">
        <v>-132.73330000000001</v>
      </c>
      <c r="F116" s="15">
        <v>705</v>
      </c>
      <c r="G116" s="36">
        <f>Table1[[#This Row],[Elevation 
(m)]]*3.28084</f>
        <v>2312.9922000000001</v>
      </c>
      <c r="H116" s="5">
        <v>42.349001349891708</v>
      </c>
      <c r="I116" s="18">
        <v>45.630892192896802</v>
      </c>
      <c r="J116" s="21">
        <f t="shared" si="4"/>
        <v>54.206721727861385</v>
      </c>
      <c r="K116" s="7">
        <f t="shared" si="5"/>
        <v>67.75840215982673</v>
      </c>
      <c r="L116" s="7">
        <f t="shared" si="6"/>
        <v>75.889410419005941</v>
      </c>
      <c r="M116" s="7">
        <f t="shared" si="7"/>
        <v>76.228202429805066</v>
      </c>
    </row>
    <row r="117" spans="1:13" x14ac:dyDescent="0.25">
      <c r="A117" t="s">
        <v>227</v>
      </c>
      <c r="B117" s="9" t="s">
        <v>882</v>
      </c>
      <c r="C117" s="10" t="s">
        <v>228</v>
      </c>
      <c r="D117" s="14">
        <v>60.166699999999999</v>
      </c>
      <c r="E117" s="15">
        <v>-132.73330000000001</v>
      </c>
      <c r="F117" s="15">
        <v>705</v>
      </c>
      <c r="G117" s="36">
        <f>Table1[[#This Row],[Elevation 
(m)]]*3.28084</f>
        <v>2312.9922000000001</v>
      </c>
      <c r="H117" s="5">
        <v>27.08870803065329</v>
      </c>
      <c r="I117" s="18">
        <v>32.832068139318601</v>
      </c>
      <c r="J117" s="21">
        <f t="shared" si="4"/>
        <v>34.673546279236213</v>
      </c>
      <c r="K117" s="7">
        <f t="shared" si="5"/>
        <v>43.341932849045264</v>
      </c>
      <c r="L117" s="7">
        <f t="shared" si="6"/>
        <v>48.542964790930704</v>
      </c>
      <c r="M117" s="7">
        <f t="shared" si="7"/>
        <v>48.759674455175926</v>
      </c>
    </row>
    <row r="118" spans="1:13" x14ac:dyDescent="0.25">
      <c r="A118" t="s">
        <v>229</v>
      </c>
      <c r="B118" s="9" t="s">
        <v>882</v>
      </c>
      <c r="C118" s="10" t="s">
        <v>230</v>
      </c>
      <c r="D118" s="14">
        <v>60.716700000000003</v>
      </c>
      <c r="E118" s="15">
        <v>-135.0667</v>
      </c>
      <c r="F118" s="15">
        <v>706</v>
      </c>
      <c r="G118" s="36">
        <f>Table1[[#This Row],[Elevation 
(m)]]*3.28084</f>
        <v>2316.27304</v>
      </c>
      <c r="H118" s="5">
        <v>23.099186861126451</v>
      </c>
      <c r="I118" s="18">
        <v>29.196084656097401</v>
      </c>
      <c r="J118" s="21">
        <f t="shared" si="4"/>
        <v>29.56695918224186</v>
      </c>
      <c r="K118" s="7">
        <f t="shared" si="5"/>
        <v>36.958698977802321</v>
      </c>
      <c r="L118" s="7">
        <f t="shared" si="6"/>
        <v>41.393742855138605</v>
      </c>
      <c r="M118" s="7">
        <f t="shared" si="7"/>
        <v>41.578536350027612</v>
      </c>
    </row>
    <row r="119" spans="1:13" x14ac:dyDescent="0.25">
      <c r="A119" t="s">
        <v>231</v>
      </c>
      <c r="B119" s="9" t="s">
        <v>882</v>
      </c>
      <c r="C119" s="10" t="s">
        <v>232</v>
      </c>
      <c r="D119" s="14">
        <v>60.716700000000003</v>
      </c>
      <c r="E119" s="15">
        <v>-135.0333</v>
      </c>
      <c r="F119" s="15">
        <v>640</v>
      </c>
      <c r="G119" s="36">
        <f>Table1[[#This Row],[Elevation 
(m)]]*3.28084</f>
        <v>2099.7375999999999</v>
      </c>
      <c r="H119" s="5">
        <v>21.179847697047308</v>
      </c>
      <c r="I119" s="18">
        <v>27.3886223136527</v>
      </c>
      <c r="J119" s="21">
        <f t="shared" si="4"/>
        <v>27.110205052220557</v>
      </c>
      <c r="K119" s="7">
        <f t="shared" si="5"/>
        <v>33.887756315275695</v>
      </c>
      <c r="L119" s="7">
        <f t="shared" si="6"/>
        <v>37.95428707310878</v>
      </c>
      <c r="M119" s="7">
        <f t="shared" si="7"/>
        <v>38.123725854685155</v>
      </c>
    </row>
    <row r="120" spans="1:13" x14ac:dyDescent="0.25">
      <c r="A120" t="s">
        <v>233</v>
      </c>
      <c r="B120" s="9" t="s">
        <v>882</v>
      </c>
      <c r="C120" s="10" t="s">
        <v>234</v>
      </c>
      <c r="D120" s="14">
        <v>68.216700000000003</v>
      </c>
      <c r="E120" s="15">
        <v>-135</v>
      </c>
      <c r="F120" s="15">
        <v>6</v>
      </c>
      <c r="G120" s="36">
        <f>Table1[[#This Row],[Elevation 
(m)]]*3.28084</f>
        <v>19.685040000000001</v>
      </c>
      <c r="H120" s="5">
        <v>35.53994545199771</v>
      </c>
      <c r="I120" s="18">
        <v>40.102960771200102</v>
      </c>
      <c r="J120" s="21">
        <f t="shared" si="4"/>
        <v>45.491130178557071</v>
      </c>
      <c r="K120" s="7">
        <f t="shared" si="5"/>
        <v>56.863912723196336</v>
      </c>
      <c r="L120" s="7">
        <f t="shared" si="6"/>
        <v>63.687582249979904</v>
      </c>
      <c r="M120" s="7">
        <f t="shared" si="7"/>
        <v>63.971901813595878</v>
      </c>
    </row>
    <row r="121" spans="1:13" x14ac:dyDescent="0.25">
      <c r="A121" t="s">
        <v>235</v>
      </c>
      <c r="B121" s="9" t="s">
        <v>882</v>
      </c>
      <c r="C121" s="10" t="s">
        <v>236</v>
      </c>
      <c r="D121" s="14">
        <v>67.400000000000006</v>
      </c>
      <c r="E121" s="15">
        <v>-134.86670000000001</v>
      </c>
      <c r="F121" s="15">
        <v>35</v>
      </c>
      <c r="G121" s="36">
        <f>Table1[[#This Row],[Elevation 
(m)]]*3.28084</f>
        <v>114.82939999999999</v>
      </c>
      <c r="H121" s="5">
        <v>32.918784085999896</v>
      </c>
      <c r="I121" s="18">
        <v>37.902177008372199</v>
      </c>
      <c r="J121" s="21">
        <f t="shared" si="4"/>
        <v>42.136043630079875</v>
      </c>
      <c r="K121" s="7">
        <f t="shared" si="5"/>
        <v>52.670054537599839</v>
      </c>
      <c r="L121" s="7">
        <f t="shared" si="6"/>
        <v>58.990461082111828</v>
      </c>
      <c r="M121" s="7">
        <f t="shared" si="7"/>
        <v>59.253811354799822</v>
      </c>
    </row>
    <row r="122" spans="1:13" x14ac:dyDescent="0.25">
      <c r="A122" t="s">
        <v>237</v>
      </c>
      <c r="B122" s="9" t="s">
        <v>882</v>
      </c>
      <c r="C122" s="10" t="s">
        <v>238</v>
      </c>
      <c r="D122" s="14">
        <v>68.3</v>
      </c>
      <c r="E122" s="15">
        <v>-133.48330000000001</v>
      </c>
      <c r="F122" s="15">
        <v>68</v>
      </c>
      <c r="G122" s="36">
        <f>Table1[[#This Row],[Elevation 
(m)]]*3.28084</f>
        <v>223.09711999999999</v>
      </c>
      <c r="H122" s="5">
        <v>34.514762803404963</v>
      </c>
      <c r="I122" s="18">
        <v>39.247461794285897</v>
      </c>
      <c r="J122" s="21">
        <f t="shared" si="4"/>
        <v>44.178896388358361</v>
      </c>
      <c r="K122" s="7">
        <f t="shared" si="5"/>
        <v>55.223620485447945</v>
      </c>
      <c r="L122" s="7">
        <f t="shared" si="6"/>
        <v>61.850454943701706</v>
      </c>
      <c r="M122" s="7">
        <f t="shared" si="7"/>
        <v>62.126573046128939</v>
      </c>
    </row>
    <row r="123" spans="1:13" x14ac:dyDescent="0.25">
      <c r="A123" t="s">
        <v>239</v>
      </c>
      <c r="B123" s="9" t="s">
        <v>882</v>
      </c>
      <c r="C123" s="10" t="s">
        <v>240</v>
      </c>
      <c r="D123" s="14">
        <v>68.316699999999997</v>
      </c>
      <c r="E123" s="15">
        <v>-133.51669999999999</v>
      </c>
      <c r="F123" s="15">
        <v>103</v>
      </c>
      <c r="G123" s="36">
        <f>Table1[[#This Row],[Elevation 
(m)]]*3.28084</f>
        <v>337.92651999999998</v>
      </c>
      <c r="H123" s="5">
        <v>22.790537879434719</v>
      </c>
      <c r="I123" s="18">
        <v>28.908177449536399</v>
      </c>
      <c r="J123" s="21">
        <f t="shared" si="4"/>
        <v>29.171888485676444</v>
      </c>
      <c r="K123" s="7">
        <f t="shared" si="5"/>
        <v>36.464860607095552</v>
      </c>
      <c r="L123" s="7">
        <f t="shared" si="6"/>
        <v>40.840643879947024</v>
      </c>
      <c r="M123" s="7">
        <f t="shared" si="7"/>
        <v>41.022968182982495</v>
      </c>
    </row>
    <row r="124" spans="1:13" x14ac:dyDescent="0.25">
      <c r="A124" t="s">
        <v>241</v>
      </c>
      <c r="B124" s="9" t="s">
        <v>882</v>
      </c>
      <c r="C124" s="10" t="s">
        <v>242</v>
      </c>
      <c r="D124" s="14">
        <v>68.316699999999997</v>
      </c>
      <c r="E124" s="15">
        <v>-133.51669999999999</v>
      </c>
      <c r="F124" s="15">
        <v>103</v>
      </c>
      <c r="G124" s="36">
        <f>Table1[[#This Row],[Elevation 
(m)]]*3.28084</f>
        <v>337.92651999999998</v>
      </c>
      <c r="H124" s="5">
        <v>42.94386423305049</v>
      </c>
      <c r="I124" s="18">
        <v>46.102222843163098</v>
      </c>
      <c r="J124" s="21">
        <f t="shared" si="4"/>
        <v>54.968146218304632</v>
      </c>
      <c r="K124" s="7">
        <f t="shared" si="5"/>
        <v>68.710182772880785</v>
      </c>
      <c r="L124" s="7">
        <f t="shared" si="6"/>
        <v>76.955404705626492</v>
      </c>
      <c r="M124" s="7">
        <f t="shared" si="7"/>
        <v>77.298955619490883</v>
      </c>
    </row>
    <row r="125" spans="1:13" x14ac:dyDescent="0.25">
      <c r="A125" t="s">
        <v>243</v>
      </c>
      <c r="B125" s="9" t="s">
        <v>882</v>
      </c>
      <c r="C125" s="10" t="s">
        <v>244</v>
      </c>
      <c r="D125" s="14">
        <v>69.45</v>
      </c>
      <c r="E125" s="15">
        <v>-133</v>
      </c>
      <c r="F125" s="15">
        <v>18</v>
      </c>
      <c r="G125" s="36">
        <f>Table1[[#This Row],[Elevation 
(m)]]*3.28084</f>
        <v>59.055120000000002</v>
      </c>
      <c r="H125" s="5">
        <v>22.693458570733171</v>
      </c>
      <c r="I125" s="18">
        <v>28.817410262168099</v>
      </c>
      <c r="J125" s="21">
        <f t="shared" si="4"/>
        <v>29.04762697053846</v>
      </c>
      <c r="K125" s="7">
        <f t="shared" si="5"/>
        <v>36.309533713173074</v>
      </c>
      <c r="L125" s="7">
        <f t="shared" si="6"/>
        <v>40.666677758753849</v>
      </c>
      <c r="M125" s="7">
        <f t="shared" si="7"/>
        <v>40.848225427319711</v>
      </c>
    </row>
    <row r="126" spans="1:13" x14ac:dyDescent="0.25">
      <c r="A126" t="s">
        <v>245</v>
      </c>
      <c r="B126" s="9" t="s">
        <v>882</v>
      </c>
      <c r="C126" s="10" t="s">
        <v>246</v>
      </c>
      <c r="D126" s="14">
        <v>69.433300000000003</v>
      </c>
      <c r="E126" s="15">
        <v>-133.0333</v>
      </c>
      <c r="F126" s="15">
        <v>4</v>
      </c>
      <c r="G126" s="36">
        <f>Table1[[#This Row],[Elevation 
(m)]]*3.28084</f>
        <v>13.12336</v>
      </c>
      <c r="H126" s="5">
        <v>23.907899983849251</v>
      </c>
      <c r="I126" s="18">
        <v>29.945698007935601</v>
      </c>
      <c r="J126" s="21">
        <f t="shared" si="4"/>
        <v>30.602111979327045</v>
      </c>
      <c r="K126" s="7">
        <f t="shared" si="5"/>
        <v>38.252639974158804</v>
      </c>
      <c r="L126" s="7">
        <f t="shared" si="6"/>
        <v>42.842956771057864</v>
      </c>
      <c r="M126" s="7">
        <f t="shared" si="7"/>
        <v>43.034219970928653</v>
      </c>
    </row>
    <row r="127" spans="1:13" x14ac:dyDescent="0.25">
      <c r="A127" t="s">
        <v>247</v>
      </c>
      <c r="B127" s="9" t="s">
        <v>882</v>
      </c>
      <c r="C127" s="10" t="s">
        <v>248</v>
      </c>
      <c r="D127" s="14">
        <v>70.983099999999993</v>
      </c>
      <c r="E127" s="15">
        <v>-178.48330000000001</v>
      </c>
      <c r="F127" s="15">
        <v>2</v>
      </c>
      <c r="G127" s="36">
        <f>Table1[[#This Row],[Elevation 
(m)]]*3.28084</f>
        <v>6.56168</v>
      </c>
      <c r="H127" s="5">
        <v>13.252242783880821</v>
      </c>
      <c r="I127" s="18">
        <v>19.388888454721499</v>
      </c>
      <c r="J127" s="21">
        <f t="shared" si="4"/>
        <v>16.962870763367452</v>
      </c>
      <c r="K127" s="7">
        <f t="shared" si="5"/>
        <v>21.203588454209314</v>
      </c>
      <c r="L127" s="7">
        <f t="shared" si="6"/>
        <v>23.748019068714434</v>
      </c>
      <c r="M127" s="7">
        <f t="shared" si="7"/>
        <v>23.854037010985479</v>
      </c>
    </row>
    <row r="128" spans="1:13" x14ac:dyDescent="0.25">
      <c r="A128" t="s">
        <v>249</v>
      </c>
      <c r="B128" s="9" t="s">
        <v>882</v>
      </c>
      <c r="C128" s="10" t="s">
        <v>250</v>
      </c>
      <c r="D128" s="14">
        <v>68.900000000000006</v>
      </c>
      <c r="E128" s="15">
        <v>-179.36689999999999</v>
      </c>
      <c r="F128" s="15">
        <v>2</v>
      </c>
      <c r="G128" s="36">
        <f>Table1[[#This Row],[Elevation 
(m)]]*3.28084</f>
        <v>6.56168</v>
      </c>
      <c r="H128" s="5">
        <v>72.827016266666462</v>
      </c>
      <c r="I128" s="18">
        <v>68.032289265380896</v>
      </c>
      <c r="J128" s="21">
        <f t="shared" si="4"/>
        <v>93.218580821333092</v>
      </c>
      <c r="K128" s="7">
        <f t="shared" si="5"/>
        <v>116.52322602666635</v>
      </c>
      <c r="L128" s="7">
        <f t="shared" si="6"/>
        <v>130.50601314986633</v>
      </c>
      <c r="M128" s="7">
        <f t="shared" si="7"/>
        <v>131.08862927999965</v>
      </c>
    </row>
    <row r="129" spans="1:13" x14ac:dyDescent="0.25">
      <c r="A129" t="s">
        <v>251</v>
      </c>
      <c r="B129" s="9" t="s">
        <v>882</v>
      </c>
      <c r="C129" s="10" t="s">
        <v>252</v>
      </c>
      <c r="D129" s="14">
        <v>67.83</v>
      </c>
      <c r="E129" s="15">
        <v>-175.8</v>
      </c>
      <c r="F129" s="15">
        <v>3</v>
      </c>
      <c r="G129" s="36">
        <f>Table1[[#This Row],[Elevation 
(m)]]*3.28084</f>
        <v>9.8425200000000004</v>
      </c>
      <c r="H129" s="5">
        <v>23.829072904739402</v>
      </c>
      <c r="I129" s="18">
        <v>29.87292851794</v>
      </c>
      <c r="J129" s="21">
        <f t="shared" si="4"/>
        <v>30.501213318066437</v>
      </c>
      <c r="K129" s="7">
        <f t="shared" si="5"/>
        <v>38.126516647583045</v>
      </c>
      <c r="L129" s="7">
        <f t="shared" si="6"/>
        <v>42.701698645293014</v>
      </c>
      <c r="M129" s="7">
        <f t="shared" si="7"/>
        <v>42.892331228530928</v>
      </c>
    </row>
    <row r="130" spans="1:13" x14ac:dyDescent="0.25">
      <c r="A130" t="s">
        <v>253</v>
      </c>
      <c r="B130" s="9" t="s">
        <v>882</v>
      </c>
      <c r="C130" s="10" t="s">
        <v>254</v>
      </c>
      <c r="D130" s="14">
        <v>67</v>
      </c>
      <c r="E130" s="15">
        <v>-178.9</v>
      </c>
      <c r="F130" s="15">
        <v>139</v>
      </c>
      <c r="G130" s="36">
        <f>Table1[[#This Row],[Elevation 
(m)]]*3.28084</f>
        <v>456.03676000000002</v>
      </c>
      <c r="H130" s="5">
        <v>46.718720319781823</v>
      </c>
      <c r="I130" s="18">
        <v>49.054367033965399</v>
      </c>
      <c r="J130" s="21">
        <f t="shared" si="4"/>
        <v>59.799962009320737</v>
      </c>
      <c r="K130" s="7">
        <f t="shared" si="5"/>
        <v>74.749952511650918</v>
      </c>
      <c r="L130" s="7">
        <f t="shared" si="6"/>
        <v>83.719946813049035</v>
      </c>
      <c r="M130" s="7">
        <f t="shared" si="7"/>
        <v>84.093696575607282</v>
      </c>
    </row>
    <row r="131" spans="1:13" x14ac:dyDescent="0.25">
      <c r="A131" t="s">
        <v>255</v>
      </c>
      <c r="B131" s="9" t="s">
        <v>882</v>
      </c>
      <c r="C131" s="10" t="s">
        <v>256</v>
      </c>
      <c r="D131" s="14">
        <v>66.349699999999999</v>
      </c>
      <c r="E131" s="15">
        <v>-179.1</v>
      </c>
      <c r="F131" s="15">
        <v>21</v>
      </c>
      <c r="G131" s="36">
        <f>Table1[[#This Row],[Elevation 
(m)]]*3.28084</f>
        <v>68.897639999999996</v>
      </c>
      <c r="H131" s="5">
        <v>62.346451407478376</v>
      </c>
      <c r="I131" s="18">
        <v>60.673888094577102</v>
      </c>
      <c r="J131" s="21">
        <f t="shared" si="4"/>
        <v>79.803457801572335</v>
      </c>
      <c r="K131" s="7">
        <f t="shared" si="5"/>
        <v>99.754322251965405</v>
      </c>
      <c r="L131" s="7">
        <f t="shared" si="6"/>
        <v>111.72484092220127</v>
      </c>
      <c r="M131" s="7">
        <f t="shared" si="7"/>
        <v>112.22361253346108</v>
      </c>
    </row>
    <row r="132" spans="1:13" x14ac:dyDescent="0.25">
      <c r="A132" t="s">
        <v>257</v>
      </c>
      <c r="B132" s="9" t="s">
        <v>882</v>
      </c>
      <c r="C132" s="10" t="s">
        <v>258</v>
      </c>
      <c r="D132" s="14">
        <v>66.17</v>
      </c>
      <c r="E132" s="15">
        <v>-169.8</v>
      </c>
      <c r="F132" s="15">
        <v>5</v>
      </c>
      <c r="G132" s="36">
        <f>Table1[[#This Row],[Elevation 
(m)]]*3.28084</f>
        <v>16.404199999999999</v>
      </c>
      <c r="H132" s="5">
        <v>86.824961849638754</v>
      </c>
      <c r="I132" s="18">
        <v>77.439734920407105</v>
      </c>
      <c r="J132" s="21">
        <f t="shared" ref="J132:J195" si="8">K132*0.8</f>
        <v>111.13595116753761</v>
      </c>
      <c r="K132" s="7">
        <f t="shared" ref="K132:K195" si="9">H132*1.6</f>
        <v>138.91993895942201</v>
      </c>
      <c r="L132" s="7">
        <f t="shared" ref="L132:L195" si="10">K132*1.12</f>
        <v>155.59033163455265</v>
      </c>
      <c r="M132" s="7">
        <f t="shared" ref="M132:M195" si="11">K132*1.125</f>
        <v>156.28493132934977</v>
      </c>
    </row>
    <row r="133" spans="1:13" x14ac:dyDescent="0.25">
      <c r="A133" t="s">
        <v>259</v>
      </c>
      <c r="B133" s="9" t="s">
        <v>882</v>
      </c>
      <c r="C133" s="10" t="s">
        <v>260</v>
      </c>
      <c r="D133" s="14">
        <v>64.416700000000006</v>
      </c>
      <c r="E133" s="15">
        <v>-173.23330000000001</v>
      </c>
      <c r="F133" s="15">
        <v>25</v>
      </c>
      <c r="G133" s="36">
        <f>Table1[[#This Row],[Elevation 
(m)]]*3.28084</f>
        <v>82.021000000000001</v>
      </c>
      <c r="H133" s="5">
        <v>77.507538481267801</v>
      </c>
      <c r="I133" s="18">
        <v>71.226883071328899</v>
      </c>
      <c r="J133" s="21">
        <f t="shared" si="8"/>
        <v>99.2096492560228</v>
      </c>
      <c r="K133" s="7">
        <f t="shared" si="9"/>
        <v>124.01206157002849</v>
      </c>
      <c r="L133" s="7">
        <f t="shared" si="10"/>
        <v>138.89350895843194</v>
      </c>
      <c r="M133" s="7">
        <f t="shared" si="11"/>
        <v>139.51356926628205</v>
      </c>
    </row>
    <row r="134" spans="1:13" x14ac:dyDescent="0.25">
      <c r="A134" t="s">
        <v>261</v>
      </c>
      <c r="B134" s="9" t="s">
        <v>882</v>
      </c>
      <c r="C134" s="10" t="s">
        <v>262</v>
      </c>
      <c r="D134" s="14">
        <v>59.283299999999997</v>
      </c>
      <c r="E134" s="15">
        <v>-158.5667</v>
      </c>
      <c r="F134" s="15">
        <v>21</v>
      </c>
      <c r="G134" s="36">
        <f>Table1[[#This Row],[Elevation 
(m)]]*3.28084</f>
        <v>68.897639999999996</v>
      </c>
      <c r="H134" s="5">
        <v>100.57039992480522</v>
      </c>
      <c r="I134" s="18">
        <v>86.294739153724393</v>
      </c>
      <c r="J134" s="21">
        <f t="shared" si="8"/>
        <v>128.7301119037507</v>
      </c>
      <c r="K134" s="7">
        <f t="shared" si="9"/>
        <v>160.91263987968836</v>
      </c>
      <c r="L134" s="7">
        <f t="shared" si="10"/>
        <v>180.22215666525096</v>
      </c>
      <c r="M134" s="7">
        <f t="shared" si="11"/>
        <v>181.02671986464941</v>
      </c>
    </row>
    <row r="135" spans="1:13" x14ac:dyDescent="0.25">
      <c r="A135" t="s">
        <v>263</v>
      </c>
      <c r="B135" s="9" t="s">
        <v>882</v>
      </c>
      <c r="C135" s="10" t="s">
        <v>264</v>
      </c>
      <c r="D135" s="14">
        <v>66.565299999999993</v>
      </c>
      <c r="E135" s="15">
        <v>-152.64250000000001</v>
      </c>
      <c r="F135" s="15">
        <v>121.9</v>
      </c>
      <c r="G135" s="36">
        <f>Table1[[#This Row],[Elevation 
(m)]]*3.28084</f>
        <v>399.93439599999999</v>
      </c>
      <c r="H135" s="5">
        <v>58.409109532108033</v>
      </c>
      <c r="I135" s="18">
        <v>57.826937588602703</v>
      </c>
      <c r="J135" s="21">
        <f t="shared" si="8"/>
        <v>74.76366020109829</v>
      </c>
      <c r="K135" s="7">
        <f t="shared" si="9"/>
        <v>93.454575251372859</v>
      </c>
      <c r="L135" s="7">
        <f t="shared" si="10"/>
        <v>104.66912428153761</v>
      </c>
      <c r="M135" s="7">
        <f t="shared" si="11"/>
        <v>105.13639715779446</v>
      </c>
    </row>
    <row r="136" spans="1:13" x14ac:dyDescent="0.25">
      <c r="A136" t="s">
        <v>265</v>
      </c>
      <c r="B136" s="9" t="s">
        <v>882</v>
      </c>
      <c r="C136" s="10" t="s">
        <v>266</v>
      </c>
      <c r="D136" s="14">
        <v>60.958300000000001</v>
      </c>
      <c r="E136" s="15">
        <v>-149.11080000000001</v>
      </c>
      <c r="F136" s="15">
        <v>82.9</v>
      </c>
      <c r="G136" s="36">
        <f>Table1[[#This Row],[Elevation 
(m)]]*3.28084</f>
        <v>271.98163600000004</v>
      </c>
      <c r="H136" s="5">
        <v>108.27544862119375</v>
      </c>
      <c r="I136" s="18">
        <v>91.117724730998702</v>
      </c>
      <c r="J136" s="21">
        <f t="shared" si="8"/>
        <v>138.59257423512801</v>
      </c>
      <c r="K136" s="7">
        <f t="shared" si="9"/>
        <v>173.24071779390999</v>
      </c>
      <c r="L136" s="7">
        <f t="shared" si="10"/>
        <v>194.02960392917922</v>
      </c>
      <c r="M136" s="7">
        <f t="shared" si="11"/>
        <v>194.89580751814873</v>
      </c>
    </row>
    <row r="137" spans="1:13" x14ac:dyDescent="0.25">
      <c r="A137" t="s">
        <v>267</v>
      </c>
      <c r="B137" s="9" t="s">
        <v>882</v>
      </c>
      <c r="C137" s="10" t="s">
        <v>268</v>
      </c>
      <c r="D137" s="14">
        <v>62.192500000000003</v>
      </c>
      <c r="E137" s="15">
        <v>-150.5033</v>
      </c>
      <c r="F137" s="15">
        <v>136.9</v>
      </c>
      <c r="G137" s="36">
        <f>Table1[[#This Row],[Elevation 
(m)]]*3.28084</f>
        <v>449.146996</v>
      </c>
      <c r="H137" s="5">
        <v>66.348962590579276</v>
      </c>
      <c r="I137" s="18">
        <v>63.519825198621199</v>
      </c>
      <c r="J137" s="21">
        <f t="shared" si="8"/>
        <v>84.926672115941486</v>
      </c>
      <c r="K137" s="7">
        <f t="shared" si="9"/>
        <v>106.15834014492685</v>
      </c>
      <c r="L137" s="7">
        <f t="shared" si="10"/>
        <v>118.89734096231808</v>
      </c>
      <c r="M137" s="7">
        <f t="shared" si="11"/>
        <v>119.4281326630427</v>
      </c>
    </row>
    <row r="138" spans="1:13" x14ac:dyDescent="0.25">
      <c r="A138" t="s">
        <v>269</v>
      </c>
      <c r="B138" s="9" t="s">
        <v>882</v>
      </c>
      <c r="C138" s="10" t="s">
        <v>270</v>
      </c>
      <c r="D138" s="14">
        <v>67.083299999999994</v>
      </c>
      <c r="E138" s="15">
        <v>-157.86670000000001</v>
      </c>
      <c r="F138" s="15">
        <v>36.6</v>
      </c>
      <c r="G138" s="36">
        <f>Table1[[#This Row],[Elevation 
(m)]]*3.28084</f>
        <v>120.078744</v>
      </c>
      <c r="H138" s="5">
        <v>72.472677892708319</v>
      </c>
      <c r="I138" s="18">
        <v>67.788277046847298</v>
      </c>
      <c r="J138" s="21">
        <f t="shared" si="8"/>
        <v>92.765027702666657</v>
      </c>
      <c r="K138" s="7">
        <f t="shared" si="9"/>
        <v>115.95628462833332</v>
      </c>
      <c r="L138" s="7">
        <f t="shared" si="10"/>
        <v>129.87103878373333</v>
      </c>
      <c r="M138" s="7">
        <f t="shared" si="11"/>
        <v>130.45082020687499</v>
      </c>
    </row>
    <row r="139" spans="1:13" x14ac:dyDescent="0.25">
      <c r="A139" t="s">
        <v>271</v>
      </c>
      <c r="B139" s="9" t="s">
        <v>882</v>
      </c>
      <c r="C139" s="10" t="s">
        <v>272</v>
      </c>
      <c r="D139" s="14">
        <v>61.156100000000002</v>
      </c>
      <c r="E139" s="15">
        <v>-149.9847</v>
      </c>
      <c r="F139" s="15">
        <v>39.9</v>
      </c>
      <c r="G139" s="36">
        <f>Table1[[#This Row],[Elevation 
(m)]]*3.28084</f>
        <v>130.90551600000001</v>
      </c>
      <c r="H139" s="5">
        <v>34.612680558987108</v>
      </c>
      <c r="I139" s="18">
        <v>39.329458848113397</v>
      </c>
      <c r="J139" s="21">
        <f t="shared" si="8"/>
        <v>44.304231115503505</v>
      </c>
      <c r="K139" s="7">
        <f t="shared" si="9"/>
        <v>55.380288894379376</v>
      </c>
      <c r="L139" s="7">
        <f t="shared" si="10"/>
        <v>62.025923561704907</v>
      </c>
      <c r="M139" s="7">
        <f t="shared" si="11"/>
        <v>62.302825006176796</v>
      </c>
    </row>
    <row r="140" spans="1:13" x14ac:dyDescent="0.25">
      <c r="A140" t="s">
        <v>273</v>
      </c>
      <c r="B140" s="9" t="s">
        <v>882</v>
      </c>
      <c r="C140" s="10" t="s">
        <v>274</v>
      </c>
      <c r="D140" s="14">
        <v>61.102499999999999</v>
      </c>
      <c r="E140" s="15">
        <v>-149.71690000000001</v>
      </c>
      <c r="F140" s="15">
        <v>406.9</v>
      </c>
      <c r="G140" s="36">
        <f>Table1[[#This Row],[Elevation 
(m)]]*3.28084</f>
        <v>1334.973796</v>
      </c>
      <c r="H140" s="5">
        <v>66.482552661185039</v>
      </c>
      <c r="I140" s="18">
        <v>63.614019896363502</v>
      </c>
      <c r="J140" s="21">
        <f t="shared" si="8"/>
        <v>85.097667406316859</v>
      </c>
      <c r="K140" s="7">
        <f t="shared" si="9"/>
        <v>106.37208425789606</v>
      </c>
      <c r="L140" s="7">
        <f t="shared" si="10"/>
        <v>119.13673436884361</v>
      </c>
      <c r="M140" s="7">
        <f t="shared" si="11"/>
        <v>119.66859479013307</v>
      </c>
    </row>
    <row r="141" spans="1:13" x14ac:dyDescent="0.25">
      <c r="A141" t="s">
        <v>275</v>
      </c>
      <c r="B141" s="9" t="s">
        <v>882</v>
      </c>
      <c r="C141" s="10" t="s">
        <v>276</v>
      </c>
      <c r="D141" s="14">
        <v>61.088299999999997</v>
      </c>
      <c r="E141" s="15">
        <v>-149.7561</v>
      </c>
      <c r="F141" s="15">
        <v>278.3</v>
      </c>
      <c r="G141" s="36">
        <f>Table1[[#This Row],[Elevation 
(m)]]*3.28084</f>
        <v>913.057772</v>
      </c>
      <c r="H141" s="5">
        <v>85.284278888961396</v>
      </c>
      <c r="I141" s="18">
        <v>76.425016161350101</v>
      </c>
      <c r="J141" s="21">
        <f t="shared" si="8"/>
        <v>109.16387697787059</v>
      </c>
      <c r="K141" s="7">
        <f t="shared" si="9"/>
        <v>136.45484622233823</v>
      </c>
      <c r="L141" s="7">
        <f t="shared" si="10"/>
        <v>152.82942776901885</v>
      </c>
      <c r="M141" s="7">
        <f t="shared" si="11"/>
        <v>153.51170200013053</v>
      </c>
    </row>
    <row r="142" spans="1:13" x14ac:dyDescent="0.25">
      <c r="A142" t="s">
        <v>277</v>
      </c>
      <c r="B142" s="9" t="s">
        <v>882</v>
      </c>
      <c r="C142" s="10" t="s">
        <v>278</v>
      </c>
      <c r="D142" s="14">
        <v>61.624400000000001</v>
      </c>
      <c r="E142" s="15">
        <v>-149.33969999999999</v>
      </c>
      <c r="F142" s="15">
        <v>139.6</v>
      </c>
      <c r="G142" s="36">
        <f>Table1[[#This Row],[Elevation 
(m)]]*3.28084</f>
        <v>458.00526399999995</v>
      </c>
      <c r="H142" s="5">
        <v>35.808796808589626</v>
      </c>
      <c r="I142" s="18">
        <v>40.326231975702903</v>
      </c>
      <c r="J142" s="21">
        <f t="shared" si="8"/>
        <v>45.83525991499473</v>
      </c>
      <c r="K142" s="7">
        <f t="shared" si="9"/>
        <v>57.294074893743407</v>
      </c>
      <c r="L142" s="7">
        <f t="shared" si="10"/>
        <v>64.16936388099262</v>
      </c>
      <c r="M142" s="7">
        <f t="shared" si="11"/>
        <v>64.455834255461326</v>
      </c>
    </row>
    <row r="143" spans="1:13" x14ac:dyDescent="0.25">
      <c r="A143" t="s">
        <v>279</v>
      </c>
      <c r="B143" s="9" t="s">
        <v>882</v>
      </c>
      <c r="C143" s="10" t="s">
        <v>280</v>
      </c>
      <c r="D143" s="14">
        <v>57.498899999999999</v>
      </c>
      <c r="E143" s="15">
        <v>-134.5864</v>
      </c>
      <c r="F143" s="15">
        <v>8.5</v>
      </c>
      <c r="G143" s="36">
        <f>Table1[[#This Row],[Elevation 
(m)]]*3.28084</f>
        <v>27.887139999999999</v>
      </c>
      <c r="H143" s="5">
        <v>45.537654137322399</v>
      </c>
      <c r="I143" s="18">
        <v>48.137699871970298</v>
      </c>
      <c r="J143" s="21">
        <f t="shared" si="8"/>
        <v>58.288197295772676</v>
      </c>
      <c r="K143" s="7">
        <f t="shared" si="9"/>
        <v>72.860246619715838</v>
      </c>
      <c r="L143" s="7">
        <f t="shared" si="10"/>
        <v>81.603476214081752</v>
      </c>
      <c r="M143" s="7">
        <f t="shared" si="11"/>
        <v>81.96777744718031</v>
      </c>
    </row>
    <row r="144" spans="1:13" x14ac:dyDescent="0.25">
      <c r="A144" t="s">
        <v>281</v>
      </c>
      <c r="B144" s="9" t="s">
        <v>882</v>
      </c>
      <c r="C144" s="10" t="s">
        <v>282</v>
      </c>
      <c r="D144" s="14">
        <v>58.318300000000001</v>
      </c>
      <c r="E144" s="15">
        <v>-134.1003</v>
      </c>
      <c r="F144" s="15">
        <v>28</v>
      </c>
      <c r="G144" s="36">
        <f>Table1[[#This Row],[Elevation 
(m)]]*3.28084</f>
        <v>91.863519999999994</v>
      </c>
      <c r="H144" s="5">
        <v>159.30795586699483</v>
      </c>
      <c r="I144" s="18">
        <v>121.10257696523701</v>
      </c>
      <c r="J144" s="21">
        <f t="shared" si="8"/>
        <v>203.9141835097534</v>
      </c>
      <c r="K144" s="7">
        <f t="shared" si="9"/>
        <v>254.89272938719174</v>
      </c>
      <c r="L144" s="7">
        <f t="shared" si="10"/>
        <v>285.47985691365477</v>
      </c>
      <c r="M144" s="7">
        <f t="shared" si="11"/>
        <v>286.75432056059071</v>
      </c>
    </row>
    <row r="145" spans="1:13" x14ac:dyDescent="0.25">
      <c r="A145" t="s">
        <v>283</v>
      </c>
      <c r="B145" s="9" t="s">
        <v>882</v>
      </c>
      <c r="C145" s="10" t="s">
        <v>284</v>
      </c>
      <c r="D145" s="14">
        <v>68.116699999999994</v>
      </c>
      <c r="E145" s="15">
        <v>-145.5333</v>
      </c>
      <c r="F145" s="15">
        <v>634</v>
      </c>
      <c r="G145" s="36">
        <f>Table1[[#This Row],[Elevation 
(m)]]*3.28084</f>
        <v>2080.0525600000001</v>
      </c>
      <c r="H145" s="5">
        <v>27.239717023906429</v>
      </c>
      <c r="I145" s="18">
        <v>32.966805122884203</v>
      </c>
      <c r="J145" s="21">
        <f t="shared" si="8"/>
        <v>34.866837790600236</v>
      </c>
      <c r="K145" s="7">
        <f t="shared" si="9"/>
        <v>43.58354723825029</v>
      </c>
      <c r="L145" s="7">
        <f t="shared" si="10"/>
        <v>48.813572906840328</v>
      </c>
      <c r="M145" s="7">
        <f t="shared" si="11"/>
        <v>49.031490643031574</v>
      </c>
    </row>
    <row r="146" spans="1:13" x14ac:dyDescent="0.25">
      <c r="A146" t="s">
        <v>285</v>
      </c>
      <c r="B146" s="9" t="s">
        <v>882</v>
      </c>
      <c r="C146" s="10" t="s">
        <v>286</v>
      </c>
      <c r="D146" s="14">
        <v>52.216700000000003</v>
      </c>
      <c r="E146" s="15">
        <v>-174.2</v>
      </c>
      <c r="F146" s="15">
        <v>11.9</v>
      </c>
      <c r="G146" s="36">
        <f>Table1[[#This Row],[Elevation 
(m)]]*3.28084</f>
        <v>39.041995999999997</v>
      </c>
      <c r="H146" s="5">
        <v>25.02169103375472</v>
      </c>
      <c r="I146" s="18">
        <v>30.967268523048599</v>
      </c>
      <c r="J146" s="21">
        <f t="shared" si="8"/>
        <v>32.027764523206045</v>
      </c>
      <c r="K146" s="7">
        <f t="shared" si="9"/>
        <v>40.034705654007553</v>
      </c>
      <c r="L146" s="7">
        <f t="shared" si="10"/>
        <v>44.838870332488462</v>
      </c>
      <c r="M146" s="7">
        <f t="shared" si="11"/>
        <v>45.039043860758497</v>
      </c>
    </row>
    <row r="147" spans="1:13" x14ac:dyDescent="0.25">
      <c r="A147" t="s">
        <v>287</v>
      </c>
      <c r="B147" s="9" t="s">
        <v>882</v>
      </c>
      <c r="C147" s="10" t="s">
        <v>288</v>
      </c>
      <c r="D147" s="14">
        <v>58.381399999999999</v>
      </c>
      <c r="E147" s="15">
        <v>-134.64500000000001</v>
      </c>
      <c r="F147" s="15">
        <v>13.4</v>
      </c>
      <c r="G147" s="36">
        <f>Table1[[#This Row],[Elevation 
(m)]]*3.28084</f>
        <v>43.963256000000001</v>
      </c>
      <c r="H147" s="5">
        <v>42.988337185535919</v>
      </c>
      <c r="I147" s="18">
        <v>46.137391005365899</v>
      </c>
      <c r="J147" s="21">
        <f t="shared" si="8"/>
        <v>55.025071597485976</v>
      </c>
      <c r="K147" s="7">
        <f t="shared" si="9"/>
        <v>68.78133949685747</v>
      </c>
      <c r="L147" s="7">
        <f t="shared" si="10"/>
        <v>77.035100236480375</v>
      </c>
      <c r="M147" s="7">
        <f t="shared" si="11"/>
        <v>77.379006933964661</v>
      </c>
    </row>
    <row r="148" spans="1:13" x14ac:dyDescent="0.25">
      <c r="A148" t="s">
        <v>289</v>
      </c>
      <c r="B148" s="9" t="s">
        <v>882</v>
      </c>
      <c r="C148" s="10" t="s">
        <v>290</v>
      </c>
      <c r="D148" s="14">
        <v>64.8553</v>
      </c>
      <c r="E148" s="15">
        <v>-147.7217</v>
      </c>
      <c r="F148" s="15">
        <v>135</v>
      </c>
      <c r="G148" s="36">
        <f>Table1[[#This Row],[Elevation 
(m)]]*3.28084</f>
        <v>442.91340000000002</v>
      </c>
      <c r="H148" s="5">
        <v>28.855319945519806</v>
      </c>
      <c r="I148" s="18">
        <v>34.396289122762397</v>
      </c>
      <c r="J148" s="21">
        <f t="shared" si="8"/>
        <v>36.934809530265355</v>
      </c>
      <c r="K148" s="7">
        <f t="shared" si="9"/>
        <v>46.16851191283169</v>
      </c>
      <c r="L148" s="7">
        <f t="shared" si="10"/>
        <v>51.708733342371495</v>
      </c>
      <c r="M148" s="7">
        <f t="shared" si="11"/>
        <v>51.939575901935655</v>
      </c>
    </row>
    <row r="149" spans="1:13" x14ac:dyDescent="0.25">
      <c r="A149" t="s">
        <v>291</v>
      </c>
      <c r="B149" s="9" t="s">
        <v>882</v>
      </c>
      <c r="C149" s="10" t="s">
        <v>292</v>
      </c>
      <c r="D149" s="14">
        <v>57.083300000000001</v>
      </c>
      <c r="E149" s="15">
        <v>-134.83330000000001</v>
      </c>
      <c r="F149" s="15">
        <v>6.1</v>
      </c>
      <c r="G149" s="36">
        <f>Table1[[#This Row],[Elevation 
(m)]]*3.28084</f>
        <v>20.013123999999998</v>
      </c>
      <c r="H149" s="5">
        <v>197.24505235906565</v>
      </c>
      <c r="I149" s="18">
        <v>141.74125874478</v>
      </c>
      <c r="J149" s="21">
        <f t="shared" si="8"/>
        <v>252.47366701960405</v>
      </c>
      <c r="K149" s="7">
        <f t="shared" si="9"/>
        <v>315.59208377450506</v>
      </c>
      <c r="L149" s="7">
        <f t="shared" si="10"/>
        <v>353.46313382744569</v>
      </c>
      <c r="M149" s="7">
        <f t="shared" si="11"/>
        <v>355.04109424631821</v>
      </c>
    </row>
    <row r="150" spans="1:13" x14ac:dyDescent="0.25">
      <c r="A150" t="s">
        <v>293</v>
      </c>
      <c r="B150" s="9" t="s">
        <v>882</v>
      </c>
      <c r="C150" s="10" t="s">
        <v>294</v>
      </c>
      <c r="D150" s="14">
        <v>55.38</v>
      </c>
      <c r="E150" s="15">
        <v>-131.4683</v>
      </c>
      <c r="F150" s="15">
        <v>10.7</v>
      </c>
      <c r="G150" s="36">
        <f>Table1[[#This Row],[Elevation 
(m)]]*3.28084</f>
        <v>35.104987999999999</v>
      </c>
      <c r="H150" s="5">
        <v>76.49108523282024</v>
      </c>
      <c r="I150" s="18">
        <v>70.537544031653198</v>
      </c>
      <c r="J150" s="21">
        <f t="shared" si="8"/>
        <v>97.908589098009912</v>
      </c>
      <c r="K150" s="7">
        <f t="shared" si="9"/>
        <v>122.38573637251238</v>
      </c>
      <c r="L150" s="7">
        <f t="shared" si="10"/>
        <v>137.07202473721389</v>
      </c>
      <c r="M150" s="7">
        <f t="shared" si="11"/>
        <v>137.68395341907643</v>
      </c>
    </row>
    <row r="151" spans="1:13" x14ac:dyDescent="0.25">
      <c r="A151" t="s">
        <v>295</v>
      </c>
      <c r="B151" s="9" t="s">
        <v>882</v>
      </c>
      <c r="C151" s="10" t="s">
        <v>296</v>
      </c>
      <c r="D151" s="14">
        <v>55.916699999999999</v>
      </c>
      <c r="E151" s="15">
        <v>-131.58330000000001</v>
      </c>
      <c r="F151" s="15">
        <v>3</v>
      </c>
      <c r="G151" s="36">
        <f>Table1[[#This Row],[Elevation 
(m)]]*3.28084</f>
        <v>9.8425200000000004</v>
      </c>
      <c r="H151" s="5">
        <v>105.00632576796281</v>
      </c>
      <c r="I151" s="18">
        <v>89.082832867161102</v>
      </c>
      <c r="J151" s="21">
        <f t="shared" si="8"/>
        <v>134.40809698299242</v>
      </c>
      <c r="K151" s="7">
        <f t="shared" si="9"/>
        <v>168.0101212287405</v>
      </c>
      <c r="L151" s="7">
        <f t="shared" si="10"/>
        <v>188.17133577618938</v>
      </c>
      <c r="M151" s="7">
        <f t="shared" si="11"/>
        <v>189.01138638233306</v>
      </c>
    </row>
    <row r="152" spans="1:13" x14ac:dyDescent="0.25">
      <c r="A152" t="s">
        <v>297</v>
      </c>
      <c r="B152" s="9" t="s">
        <v>882</v>
      </c>
      <c r="C152" s="10" t="s">
        <v>298</v>
      </c>
      <c r="D152" s="14">
        <v>61.183300000000003</v>
      </c>
      <c r="E152" s="15">
        <v>-151.0333</v>
      </c>
      <c r="F152" s="15">
        <v>22.9</v>
      </c>
      <c r="G152" s="36">
        <f>Table1[[#This Row],[Elevation 
(m)]]*3.28084</f>
        <v>75.131236000000001</v>
      </c>
      <c r="H152" s="5">
        <v>60.873159842638657</v>
      </c>
      <c r="I152" s="18">
        <v>59.614308705729499</v>
      </c>
      <c r="J152" s="21">
        <f t="shared" si="8"/>
        <v>77.917644598577496</v>
      </c>
      <c r="K152" s="7">
        <f t="shared" si="9"/>
        <v>97.39705574822186</v>
      </c>
      <c r="L152" s="7">
        <f t="shared" si="10"/>
        <v>109.08470243800849</v>
      </c>
      <c r="M152" s="7">
        <f t="shared" si="11"/>
        <v>109.57168771674959</v>
      </c>
    </row>
    <row r="153" spans="1:13" x14ac:dyDescent="0.25">
      <c r="A153" t="s">
        <v>299</v>
      </c>
      <c r="B153" s="9" t="s">
        <v>882</v>
      </c>
      <c r="C153" s="10" t="s">
        <v>300</v>
      </c>
      <c r="D153" s="14">
        <v>61.563299999999998</v>
      </c>
      <c r="E153" s="15">
        <v>-149.1542</v>
      </c>
      <c r="F153" s="15">
        <v>38.700000000000003</v>
      </c>
      <c r="G153" s="36">
        <f>Table1[[#This Row],[Elevation 
(m)]]*3.28084</f>
        <v>126.96850800000001</v>
      </c>
      <c r="H153" s="5">
        <v>30.667691822228356</v>
      </c>
      <c r="I153" s="18">
        <v>35.975032967221097</v>
      </c>
      <c r="J153" s="21">
        <f t="shared" si="8"/>
        <v>39.254645532452301</v>
      </c>
      <c r="K153" s="7">
        <f t="shared" si="9"/>
        <v>49.068306915565373</v>
      </c>
      <c r="L153" s="7">
        <f t="shared" si="10"/>
        <v>54.956503745433224</v>
      </c>
      <c r="M153" s="7">
        <f t="shared" si="11"/>
        <v>55.201845280011042</v>
      </c>
    </row>
    <row r="154" spans="1:13" x14ac:dyDescent="0.25">
      <c r="A154" t="s">
        <v>301</v>
      </c>
      <c r="B154" s="9" t="s">
        <v>882</v>
      </c>
      <c r="C154" s="10" t="s">
        <v>302</v>
      </c>
      <c r="D154" s="14">
        <v>60.8142</v>
      </c>
      <c r="E154" s="15">
        <v>-152.297</v>
      </c>
      <c r="F154" s="15">
        <v>18.3</v>
      </c>
      <c r="G154" s="36">
        <f>Table1[[#This Row],[Elevation 
(m)]]*3.28084</f>
        <v>60.039372</v>
      </c>
      <c r="H154" s="5">
        <v>101.6101752699082</v>
      </c>
      <c r="I154" s="18">
        <v>86.951121452071604</v>
      </c>
      <c r="J154" s="21">
        <f t="shared" si="8"/>
        <v>130.06102434548251</v>
      </c>
      <c r="K154" s="7">
        <f t="shared" si="9"/>
        <v>162.57628043185312</v>
      </c>
      <c r="L154" s="7">
        <f t="shared" si="10"/>
        <v>182.08543408367552</v>
      </c>
      <c r="M154" s="7">
        <f t="shared" si="11"/>
        <v>182.89831548583476</v>
      </c>
    </row>
    <row r="155" spans="1:13" x14ac:dyDescent="0.25">
      <c r="A155" t="s">
        <v>303</v>
      </c>
      <c r="B155" s="9" t="s">
        <v>882</v>
      </c>
      <c r="C155" s="10" t="s">
        <v>304</v>
      </c>
      <c r="D155" s="14">
        <v>56.117199999999997</v>
      </c>
      <c r="E155" s="15">
        <v>-132.90170000000001</v>
      </c>
      <c r="F155" s="15">
        <v>4</v>
      </c>
      <c r="G155" s="36">
        <f>Table1[[#This Row],[Elevation 
(m)]]*3.28084</f>
        <v>13.12336</v>
      </c>
      <c r="H155" s="5">
        <v>15.871103544095927</v>
      </c>
      <c r="I155" s="18">
        <v>22.143679628895001</v>
      </c>
      <c r="J155" s="21">
        <f t="shared" si="8"/>
        <v>20.31501253644279</v>
      </c>
      <c r="K155" s="7">
        <f t="shared" si="9"/>
        <v>25.393765670553485</v>
      </c>
      <c r="L155" s="7">
        <f t="shared" si="10"/>
        <v>28.441017551019907</v>
      </c>
      <c r="M155" s="7">
        <f t="shared" si="11"/>
        <v>28.56798637937267</v>
      </c>
    </row>
    <row r="156" spans="1:13" x14ac:dyDescent="0.25">
      <c r="A156" t="s">
        <v>305</v>
      </c>
      <c r="B156" s="9" t="s">
        <v>882</v>
      </c>
      <c r="C156" s="10" t="s">
        <v>306</v>
      </c>
      <c r="D156" s="14">
        <v>64.066699999999997</v>
      </c>
      <c r="E156" s="15">
        <v>-141.11670000000001</v>
      </c>
      <c r="F156" s="15">
        <v>793.1</v>
      </c>
      <c r="G156" s="36">
        <f>Table1[[#This Row],[Elevation 
(m)]]*3.28084</f>
        <v>2602.034204</v>
      </c>
      <c r="H156" s="5">
        <v>48.778825834248735</v>
      </c>
      <c r="I156" s="18">
        <v>50.638843524626097</v>
      </c>
      <c r="J156" s="21">
        <f t="shared" si="8"/>
        <v>62.436897067838395</v>
      </c>
      <c r="K156" s="7">
        <f t="shared" si="9"/>
        <v>78.046121334797988</v>
      </c>
      <c r="L156" s="7">
        <f t="shared" si="10"/>
        <v>87.411655894973748</v>
      </c>
      <c r="M156" s="7">
        <f t="shared" si="11"/>
        <v>87.801886501647743</v>
      </c>
    </row>
    <row r="157" spans="1:13" x14ac:dyDescent="0.25">
      <c r="A157" t="s">
        <v>307</v>
      </c>
      <c r="B157" s="9" t="s">
        <v>882</v>
      </c>
      <c r="C157" s="10" t="s">
        <v>308</v>
      </c>
      <c r="D157" s="14">
        <v>61.163899999999998</v>
      </c>
      <c r="E157" s="15">
        <v>-149.77780000000001</v>
      </c>
      <c r="F157" s="15">
        <v>78.599999999999994</v>
      </c>
      <c r="G157" s="36">
        <f>Table1[[#This Row],[Elevation 
(m)]]*3.28084</f>
        <v>257.87402399999996</v>
      </c>
      <c r="H157" s="5">
        <v>45.274184775203494</v>
      </c>
      <c r="I157" s="18">
        <v>47.932362294520097</v>
      </c>
      <c r="J157" s="21">
        <f t="shared" si="8"/>
        <v>57.950956512260476</v>
      </c>
      <c r="K157" s="7">
        <f t="shared" si="9"/>
        <v>72.438695640325591</v>
      </c>
      <c r="L157" s="7">
        <f t="shared" si="10"/>
        <v>81.131339117164671</v>
      </c>
      <c r="M157" s="7">
        <f t="shared" si="11"/>
        <v>81.49353259536629</v>
      </c>
    </row>
    <row r="158" spans="1:13" x14ac:dyDescent="0.25">
      <c r="A158" t="s">
        <v>309</v>
      </c>
      <c r="B158" s="9" t="s">
        <v>882</v>
      </c>
      <c r="C158" s="10" t="s">
        <v>310</v>
      </c>
      <c r="D158" s="14">
        <v>61.018300000000004</v>
      </c>
      <c r="E158" s="15">
        <v>-147.5147</v>
      </c>
      <c r="F158" s="15">
        <v>25.9</v>
      </c>
      <c r="G158" s="36">
        <f>Table1[[#This Row],[Elevation 
(m)]]*3.28084</f>
        <v>84.973755999999995</v>
      </c>
      <c r="H158" s="5">
        <v>134.30160160854447</v>
      </c>
      <c r="I158" s="18">
        <v>106.78795538060599</v>
      </c>
      <c r="J158" s="21">
        <f t="shared" si="8"/>
        <v>171.90605005893696</v>
      </c>
      <c r="K158" s="7">
        <f t="shared" si="9"/>
        <v>214.88256257367118</v>
      </c>
      <c r="L158" s="7">
        <f t="shared" si="10"/>
        <v>240.66847008251173</v>
      </c>
      <c r="M158" s="7">
        <f t="shared" si="11"/>
        <v>241.74288289538009</v>
      </c>
    </row>
    <row r="159" spans="1:13" x14ac:dyDescent="0.25">
      <c r="A159" t="s">
        <v>311</v>
      </c>
      <c r="B159" s="9" t="s">
        <v>882</v>
      </c>
      <c r="C159" s="10" t="s">
        <v>312</v>
      </c>
      <c r="D159" s="14">
        <v>63.395299999999999</v>
      </c>
      <c r="E159" s="15">
        <v>-148.89500000000001</v>
      </c>
      <c r="F159" s="15">
        <v>649.79999999999995</v>
      </c>
      <c r="G159" s="36">
        <f>Table1[[#This Row],[Elevation 
(m)]]*3.28084</f>
        <v>2131.8898319999998</v>
      </c>
      <c r="H159" s="5">
        <v>84.993268430685816</v>
      </c>
      <c r="I159" s="18">
        <v>76.232812065139996</v>
      </c>
      <c r="J159" s="21">
        <f t="shared" si="8"/>
        <v>108.79138359127785</v>
      </c>
      <c r="K159" s="7">
        <f t="shared" si="9"/>
        <v>135.98922948909731</v>
      </c>
      <c r="L159" s="7">
        <f t="shared" si="10"/>
        <v>152.307937027789</v>
      </c>
      <c r="M159" s="7">
        <f t="shared" si="11"/>
        <v>152.98788317523449</v>
      </c>
    </row>
    <row r="160" spans="1:13" x14ac:dyDescent="0.25">
      <c r="A160" t="s">
        <v>313</v>
      </c>
      <c r="B160" s="9" t="s">
        <v>882</v>
      </c>
      <c r="C160" s="10" t="s">
        <v>314</v>
      </c>
      <c r="D160" s="14">
        <v>58.55</v>
      </c>
      <c r="E160" s="15">
        <v>-133.6789</v>
      </c>
      <c r="F160" s="15">
        <v>6.1</v>
      </c>
      <c r="G160" s="36">
        <f>Table1[[#This Row],[Elevation 
(m)]]*3.28084</f>
        <v>20.013123999999998</v>
      </c>
      <c r="H160" s="5">
        <v>89.335921063239851</v>
      </c>
      <c r="I160" s="18">
        <v>79.083403803148101</v>
      </c>
      <c r="J160" s="21">
        <f t="shared" si="8"/>
        <v>114.34997896094701</v>
      </c>
      <c r="K160" s="7">
        <f t="shared" si="9"/>
        <v>142.93747370118376</v>
      </c>
      <c r="L160" s="7">
        <f t="shared" si="10"/>
        <v>160.08997054532583</v>
      </c>
      <c r="M160" s="7">
        <f t="shared" si="11"/>
        <v>160.80465791383173</v>
      </c>
    </row>
    <row r="161" spans="1:13" x14ac:dyDescent="0.25">
      <c r="A161" t="s">
        <v>315</v>
      </c>
      <c r="B161" s="9" t="s">
        <v>882</v>
      </c>
      <c r="C161" s="10" t="s">
        <v>316</v>
      </c>
      <c r="D161" s="14">
        <v>56</v>
      </c>
      <c r="E161" s="15">
        <v>-134.13329999999999</v>
      </c>
      <c r="F161" s="15">
        <v>14.9</v>
      </c>
      <c r="G161" s="36">
        <f>Table1[[#This Row],[Elevation 
(m)]]*3.28084</f>
        <v>48.884515999999998</v>
      </c>
      <c r="H161" s="5">
        <v>16.367808402097531</v>
      </c>
      <c r="I161" s="18">
        <v>22.652147435100101</v>
      </c>
      <c r="J161" s="21">
        <f t="shared" si="8"/>
        <v>20.950794754684843</v>
      </c>
      <c r="K161" s="7">
        <f t="shared" si="9"/>
        <v>26.188493443356052</v>
      </c>
      <c r="L161" s="7">
        <f t="shared" si="10"/>
        <v>29.33111265655878</v>
      </c>
      <c r="M161" s="7">
        <f t="shared" si="11"/>
        <v>29.462055123775556</v>
      </c>
    </row>
    <row r="162" spans="1:13" x14ac:dyDescent="0.25">
      <c r="A162" t="s">
        <v>317</v>
      </c>
      <c r="B162" s="9" t="s">
        <v>882</v>
      </c>
      <c r="C162" s="10" t="s">
        <v>318</v>
      </c>
      <c r="D162" s="14">
        <v>60.2333</v>
      </c>
      <c r="E162" s="15">
        <v>-146.65</v>
      </c>
      <c r="F162" s="15">
        <v>56.4</v>
      </c>
      <c r="G162" s="36">
        <f>Table1[[#This Row],[Elevation 
(m)]]*3.28084</f>
        <v>185.039376</v>
      </c>
      <c r="H162" s="5">
        <v>75.566531264668896</v>
      </c>
      <c r="I162" s="18">
        <v>69.908431999646993</v>
      </c>
      <c r="J162" s="21">
        <f t="shared" si="8"/>
        <v>96.725160018776194</v>
      </c>
      <c r="K162" s="7">
        <f t="shared" si="9"/>
        <v>120.90645002347024</v>
      </c>
      <c r="L162" s="7">
        <f t="shared" si="10"/>
        <v>135.41522402628669</v>
      </c>
      <c r="M162" s="7">
        <f t="shared" si="11"/>
        <v>136.01975627640402</v>
      </c>
    </row>
    <row r="163" spans="1:13" x14ac:dyDescent="0.25">
      <c r="A163" t="s">
        <v>319</v>
      </c>
      <c r="B163" s="9" t="s">
        <v>882</v>
      </c>
      <c r="C163" s="10" t="s">
        <v>320</v>
      </c>
      <c r="D163" s="14">
        <v>68.866699999999994</v>
      </c>
      <c r="E163" s="15">
        <v>-166.11670000000001</v>
      </c>
      <c r="F163" s="15">
        <v>13.7</v>
      </c>
      <c r="G163" s="36">
        <f>Table1[[#This Row],[Elevation 
(m)]]*3.28084</f>
        <v>44.947507999999999</v>
      </c>
      <c r="H163" s="5">
        <v>38.699004288478754</v>
      </c>
      <c r="I163" s="18">
        <v>42.699415661885801</v>
      </c>
      <c r="J163" s="21">
        <f t="shared" si="8"/>
        <v>49.534725489252814</v>
      </c>
      <c r="K163" s="7">
        <f t="shared" si="9"/>
        <v>61.918406861566012</v>
      </c>
      <c r="L163" s="7">
        <f t="shared" si="10"/>
        <v>69.348615684953941</v>
      </c>
      <c r="M163" s="7">
        <f t="shared" si="11"/>
        <v>69.658207719261767</v>
      </c>
    </row>
    <row r="164" spans="1:13" x14ac:dyDescent="0.25">
      <c r="A164" t="s">
        <v>321</v>
      </c>
      <c r="B164" s="9" t="s">
        <v>882</v>
      </c>
      <c r="C164" s="10" t="s">
        <v>322</v>
      </c>
      <c r="D164" s="14">
        <v>58.633299999999998</v>
      </c>
      <c r="E164" s="15">
        <v>-162.15</v>
      </c>
      <c r="F164" s="15">
        <v>144.80000000000001</v>
      </c>
      <c r="G164" s="36">
        <f>Table1[[#This Row],[Elevation 
(m)]]*3.28084</f>
        <v>475.06563200000005</v>
      </c>
      <c r="H164" s="5">
        <v>55.873683892661937</v>
      </c>
      <c r="I164" s="18">
        <v>55.966934573858801</v>
      </c>
      <c r="J164" s="21">
        <f t="shared" si="8"/>
        <v>71.518315382607284</v>
      </c>
      <c r="K164" s="7">
        <f t="shared" si="9"/>
        <v>89.397894228259105</v>
      </c>
      <c r="L164" s="7">
        <f t="shared" si="10"/>
        <v>100.1256415356502</v>
      </c>
      <c r="M164" s="7">
        <f t="shared" si="11"/>
        <v>100.5726310067915</v>
      </c>
    </row>
    <row r="165" spans="1:13" x14ac:dyDescent="0.25">
      <c r="A165" t="s">
        <v>323</v>
      </c>
      <c r="B165" s="9" t="s">
        <v>882</v>
      </c>
      <c r="C165" s="10" t="s">
        <v>324</v>
      </c>
      <c r="D165" s="14">
        <v>61.7667</v>
      </c>
      <c r="E165" s="15">
        <v>-166.05</v>
      </c>
      <c r="F165" s="15">
        <v>132.30000000000001</v>
      </c>
      <c r="G165" s="36">
        <f>Table1[[#This Row],[Elevation 
(m)]]*3.28084</f>
        <v>434.05513200000001</v>
      </c>
      <c r="H165" s="5">
        <v>88.677276841603472</v>
      </c>
      <c r="I165" s="18">
        <v>78.653446914958394</v>
      </c>
      <c r="J165" s="21">
        <f t="shared" si="8"/>
        <v>113.50691435725247</v>
      </c>
      <c r="K165" s="7">
        <f t="shared" si="9"/>
        <v>141.88364294656557</v>
      </c>
      <c r="L165" s="7">
        <f t="shared" si="10"/>
        <v>158.90968010015345</v>
      </c>
      <c r="M165" s="7">
        <f t="shared" si="11"/>
        <v>159.61909831488626</v>
      </c>
    </row>
    <row r="166" spans="1:13" x14ac:dyDescent="0.25">
      <c r="A166" t="s">
        <v>325</v>
      </c>
      <c r="B166" s="9" t="s">
        <v>882</v>
      </c>
      <c r="C166" s="10" t="s">
        <v>326</v>
      </c>
      <c r="D166" s="14">
        <v>59.8</v>
      </c>
      <c r="E166" s="15">
        <v>-144.6</v>
      </c>
      <c r="F166" s="15">
        <v>14.9</v>
      </c>
      <c r="G166" s="36">
        <f>Table1[[#This Row],[Elevation 
(m)]]*3.28084</f>
        <v>48.884515999999998</v>
      </c>
      <c r="H166" s="5">
        <v>41.154898146680765</v>
      </c>
      <c r="I166" s="18">
        <v>44.6794589318147</v>
      </c>
      <c r="J166" s="21">
        <f t="shared" si="8"/>
        <v>52.678269627751376</v>
      </c>
      <c r="K166" s="7">
        <f t="shared" si="9"/>
        <v>65.847837034689221</v>
      </c>
      <c r="L166" s="7">
        <f t="shared" si="10"/>
        <v>73.749577478851933</v>
      </c>
      <c r="M166" s="7">
        <f t="shared" si="11"/>
        <v>74.078816664025368</v>
      </c>
    </row>
    <row r="167" spans="1:13" x14ac:dyDescent="0.25">
      <c r="A167" t="s">
        <v>327</v>
      </c>
      <c r="B167" s="9" t="s">
        <v>882</v>
      </c>
      <c r="C167" s="10" t="s">
        <v>328</v>
      </c>
      <c r="D167" s="14">
        <v>54.6</v>
      </c>
      <c r="E167" s="15">
        <v>-164.9333</v>
      </c>
      <c r="F167" s="15">
        <v>53.9</v>
      </c>
      <c r="G167" s="36">
        <f>Table1[[#This Row],[Elevation 
(m)]]*3.28084</f>
        <v>176.837276</v>
      </c>
      <c r="H167" s="5">
        <v>7.9668436913803999</v>
      </c>
      <c r="I167" s="18">
        <v>13.327214293278001</v>
      </c>
      <c r="J167" s="21">
        <f t="shared" si="8"/>
        <v>10.197559924966914</v>
      </c>
      <c r="K167" s="7">
        <f t="shared" si="9"/>
        <v>12.746949906208641</v>
      </c>
      <c r="L167" s="7">
        <f t="shared" si="10"/>
        <v>14.27658389495368</v>
      </c>
      <c r="M167" s="7">
        <f t="shared" si="11"/>
        <v>14.340318644484721</v>
      </c>
    </row>
    <row r="168" spans="1:13" x14ac:dyDescent="0.25">
      <c r="A168" t="s">
        <v>329</v>
      </c>
      <c r="B168" s="9" t="s">
        <v>882</v>
      </c>
      <c r="C168" s="10" t="s">
        <v>330</v>
      </c>
      <c r="D168" s="14">
        <v>58.2</v>
      </c>
      <c r="E168" s="15">
        <v>-136.63329999999999</v>
      </c>
      <c r="F168" s="15">
        <v>27.1</v>
      </c>
      <c r="G168" s="36">
        <f>Table1[[#This Row],[Elevation 
(m)]]*3.28084</f>
        <v>88.910764</v>
      </c>
      <c r="H168" s="5">
        <v>17.206703035116469</v>
      </c>
      <c r="I168" s="18">
        <v>23.501797373694199</v>
      </c>
      <c r="J168" s="21">
        <f t="shared" si="8"/>
        <v>22.024579884949084</v>
      </c>
      <c r="K168" s="7">
        <f t="shared" si="9"/>
        <v>27.530724856186353</v>
      </c>
      <c r="L168" s="7">
        <f t="shared" si="10"/>
        <v>30.83441183892872</v>
      </c>
      <c r="M168" s="7">
        <f t="shared" si="11"/>
        <v>30.972065463209645</v>
      </c>
    </row>
    <row r="169" spans="1:13" x14ac:dyDescent="0.25">
      <c r="A169" t="s">
        <v>331</v>
      </c>
      <c r="B169" s="9" t="s">
        <v>882</v>
      </c>
      <c r="C169" s="10" t="s">
        <v>332</v>
      </c>
      <c r="D169" s="14">
        <v>65.566699999999997</v>
      </c>
      <c r="E169" s="15">
        <v>-144.7653</v>
      </c>
      <c r="F169" s="15">
        <v>280.39999999999998</v>
      </c>
      <c r="G169" s="36">
        <f>Table1[[#This Row],[Elevation 
(m)]]*3.28084</f>
        <v>919.9475359999999</v>
      </c>
      <c r="H169" s="5">
        <v>27.533429736930113</v>
      </c>
      <c r="I169" s="18">
        <v>33.228307134654003</v>
      </c>
      <c r="J169" s="21">
        <f t="shared" si="8"/>
        <v>35.242790063270547</v>
      </c>
      <c r="K169" s="7">
        <f t="shared" si="9"/>
        <v>44.053487579088184</v>
      </c>
      <c r="L169" s="7">
        <f t="shared" si="10"/>
        <v>49.339906088578772</v>
      </c>
      <c r="M169" s="7">
        <f t="shared" si="11"/>
        <v>49.560173526474209</v>
      </c>
    </row>
    <row r="170" spans="1:13" x14ac:dyDescent="0.25">
      <c r="A170" t="s">
        <v>333</v>
      </c>
      <c r="B170" s="9" t="s">
        <v>882</v>
      </c>
      <c r="C170" s="10" t="s">
        <v>334</v>
      </c>
      <c r="D170" s="14">
        <v>67.511099999999999</v>
      </c>
      <c r="E170" s="15">
        <v>-148.49250000000001</v>
      </c>
      <c r="F170" s="15">
        <v>577.6</v>
      </c>
      <c r="G170" s="36">
        <f>Table1[[#This Row],[Elevation 
(m)]]*3.28084</f>
        <v>1895.0131840000001</v>
      </c>
      <c r="H170" s="5">
        <v>66.198884728530174</v>
      </c>
      <c r="I170" s="18">
        <v>63.413945334254201</v>
      </c>
      <c r="J170" s="21">
        <f t="shared" si="8"/>
        <v>84.734572452518634</v>
      </c>
      <c r="K170" s="7">
        <f t="shared" si="9"/>
        <v>105.91821556564828</v>
      </c>
      <c r="L170" s="7">
        <f t="shared" si="10"/>
        <v>118.62840143352609</v>
      </c>
      <c r="M170" s="7">
        <f t="shared" si="11"/>
        <v>119.15799251135432</v>
      </c>
    </row>
    <row r="171" spans="1:13" x14ac:dyDescent="0.25">
      <c r="A171" t="s">
        <v>335</v>
      </c>
      <c r="B171" s="9" t="s">
        <v>882</v>
      </c>
      <c r="C171" s="10" t="s">
        <v>336</v>
      </c>
      <c r="D171" s="14">
        <v>68.078100000000006</v>
      </c>
      <c r="E171" s="15">
        <v>-149.56469999999999</v>
      </c>
      <c r="F171" s="15">
        <v>990.6</v>
      </c>
      <c r="G171" s="36">
        <f>Table1[[#This Row],[Elevation 
(m)]]*3.28084</f>
        <v>3250.0001040000002</v>
      </c>
      <c r="H171" s="5">
        <v>83.262742512039154</v>
      </c>
      <c r="I171" s="18">
        <v>75.086242795153296</v>
      </c>
      <c r="J171" s="21">
        <f t="shared" si="8"/>
        <v>106.57631041541013</v>
      </c>
      <c r="K171" s="7">
        <f t="shared" si="9"/>
        <v>133.22038801926266</v>
      </c>
      <c r="L171" s="7">
        <f t="shared" si="10"/>
        <v>149.20683458157418</v>
      </c>
      <c r="M171" s="7">
        <f t="shared" si="11"/>
        <v>149.87293652167048</v>
      </c>
    </row>
    <row r="172" spans="1:13" x14ac:dyDescent="0.25">
      <c r="A172" t="s">
        <v>337</v>
      </c>
      <c r="B172" s="9" t="s">
        <v>882</v>
      </c>
      <c r="C172" s="10" t="s">
        <v>338</v>
      </c>
      <c r="D172" s="14">
        <v>64.83</v>
      </c>
      <c r="E172" s="15">
        <v>-147.85249999999999</v>
      </c>
      <c r="F172" s="15">
        <v>340.5</v>
      </c>
      <c r="G172" s="36">
        <f>Table1[[#This Row],[Elevation 
(m)]]*3.28084</f>
        <v>1117.1260199999999</v>
      </c>
      <c r="H172" s="5">
        <v>33.0260365752086</v>
      </c>
      <c r="I172" s="18">
        <v>37.9931125884791</v>
      </c>
      <c r="J172" s="21">
        <f t="shared" si="8"/>
        <v>42.273326816267016</v>
      </c>
      <c r="K172" s="7">
        <f t="shared" si="9"/>
        <v>52.841658520333766</v>
      </c>
      <c r="L172" s="7">
        <f t="shared" si="10"/>
        <v>59.182657542773825</v>
      </c>
      <c r="M172" s="7">
        <f t="shared" si="11"/>
        <v>59.44686583537549</v>
      </c>
    </row>
    <row r="173" spans="1:13" x14ac:dyDescent="0.25">
      <c r="A173" t="s">
        <v>339</v>
      </c>
      <c r="B173" s="9" t="s">
        <v>882</v>
      </c>
      <c r="C173" s="10" t="s">
        <v>340</v>
      </c>
      <c r="D173" s="14">
        <v>65.052800000000005</v>
      </c>
      <c r="E173" s="15">
        <v>-146.05609999999999</v>
      </c>
      <c r="F173" s="15">
        <v>361.2</v>
      </c>
      <c r="G173" s="36">
        <f>Table1[[#This Row],[Elevation 
(m)]]*3.28084</f>
        <v>1185.0394079999999</v>
      </c>
      <c r="H173" s="5">
        <v>55.209944951228039</v>
      </c>
      <c r="I173" s="18">
        <v>55.476370497855498</v>
      </c>
      <c r="J173" s="21">
        <f t="shared" si="8"/>
        <v>70.668729537571892</v>
      </c>
      <c r="K173" s="7">
        <f t="shared" si="9"/>
        <v>88.335911921964865</v>
      </c>
      <c r="L173" s="7">
        <f t="shared" si="10"/>
        <v>98.936221352600654</v>
      </c>
      <c r="M173" s="7">
        <f t="shared" si="11"/>
        <v>99.377900912210478</v>
      </c>
    </row>
    <row r="174" spans="1:13" x14ac:dyDescent="0.25">
      <c r="A174" t="s">
        <v>341</v>
      </c>
      <c r="B174" s="9" t="s">
        <v>882</v>
      </c>
      <c r="C174" s="10" t="s">
        <v>342</v>
      </c>
      <c r="D174" s="14">
        <v>61.8</v>
      </c>
      <c r="E174" s="15">
        <v>-148.44999999999999</v>
      </c>
      <c r="F174" s="15">
        <v>284.10000000000002</v>
      </c>
      <c r="G174" s="36">
        <f>Table1[[#This Row],[Elevation 
(m)]]*3.28084</f>
        <v>932.08664400000009</v>
      </c>
      <c r="H174" s="5">
        <v>90.911370813638172</v>
      </c>
      <c r="I174" s="18">
        <v>80.108474756625</v>
      </c>
      <c r="J174" s="21">
        <f t="shared" si="8"/>
        <v>116.36655464145686</v>
      </c>
      <c r="K174" s="7">
        <f t="shared" si="9"/>
        <v>145.45819330182107</v>
      </c>
      <c r="L174" s="7">
        <f t="shared" si="10"/>
        <v>162.9131764980396</v>
      </c>
      <c r="M174" s="7">
        <f t="shared" si="11"/>
        <v>163.64046746454869</v>
      </c>
    </row>
    <row r="175" spans="1:13" x14ac:dyDescent="0.25">
      <c r="A175" t="s">
        <v>343</v>
      </c>
      <c r="B175" s="9" t="s">
        <v>882</v>
      </c>
      <c r="C175" s="10" t="s">
        <v>344</v>
      </c>
      <c r="D175" s="14">
        <v>64.091700000000003</v>
      </c>
      <c r="E175" s="15">
        <v>-141.9211</v>
      </c>
      <c r="F175" s="15">
        <v>548.6</v>
      </c>
      <c r="G175" s="36">
        <f>Table1[[#This Row],[Elevation 
(m)]]*3.28084</f>
        <v>1799.8688240000001</v>
      </c>
      <c r="H175" s="5">
        <v>22.726628575215599</v>
      </c>
      <c r="I175" s="18">
        <v>28.848435021407401</v>
      </c>
      <c r="J175" s="21">
        <f t="shared" si="8"/>
        <v>29.09008457627597</v>
      </c>
      <c r="K175" s="7">
        <f t="shared" si="9"/>
        <v>36.362605720344959</v>
      </c>
      <c r="L175" s="7">
        <f t="shared" si="10"/>
        <v>40.726118406786355</v>
      </c>
      <c r="M175" s="7">
        <f t="shared" si="11"/>
        <v>40.907931435388079</v>
      </c>
    </row>
    <row r="176" spans="1:13" x14ac:dyDescent="0.25">
      <c r="A176" t="s">
        <v>345</v>
      </c>
      <c r="B176" s="9" t="s">
        <v>882</v>
      </c>
      <c r="C176" s="10" t="s">
        <v>346</v>
      </c>
      <c r="D176" s="14">
        <v>56.3</v>
      </c>
      <c r="E176" s="15">
        <v>-158.4</v>
      </c>
      <c r="F176" s="15">
        <v>9.1</v>
      </c>
      <c r="G176" s="36">
        <f>Table1[[#This Row],[Elevation 
(m)]]*3.28084</f>
        <v>29.855643999999998</v>
      </c>
      <c r="H176" s="5">
        <v>67.926362780691733</v>
      </c>
      <c r="I176" s="18">
        <v>64.628901078122198</v>
      </c>
      <c r="J176" s="21">
        <f t="shared" si="8"/>
        <v>86.945744359285428</v>
      </c>
      <c r="K176" s="7">
        <f t="shared" si="9"/>
        <v>108.68218044910678</v>
      </c>
      <c r="L176" s="7">
        <f t="shared" si="10"/>
        <v>121.7240421029996</v>
      </c>
      <c r="M176" s="7">
        <f t="shared" si="11"/>
        <v>122.26745300524513</v>
      </c>
    </row>
    <row r="177" spans="1:13" x14ac:dyDescent="0.25">
      <c r="A177" t="s">
        <v>347</v>
      </c>
      <c r="B177" s="9" t="s">
        <v>882</v>
      </c>
      <c r="C177" s="10" t="s">
        <v>348</v>
      </c>
      <c r="D177" s="14">
        <v>61.522199999999998</v>
      </c>
      <c r="E177" s="15">
        <v>-144.4408</v>
      </c>
      <c r="F177" s="15">
        <v>196</v>
      </c>
      <c r="G177" s="36">
        <f>Table1[[#This Row],[Elevation 
(m)]]*3.28084</f>
        <v>643.04463999999996</v>
      </c>
      <c r="H177" s="5">
        <v>33.107673169706544</v>
      </c>
      <c r="I177" s="18">
        <v>38.062277248649799</v>
      </c>
      <c r="J177" s="21">
        <f t="shared" si="8"/>
        <v>42.377821657224381</v>
      </c>
      <c r="K177" s="7">
        <f t="shared" si="9"/>
        <v>52.97227707153047</v>
      </c>
      <c r="L177" s="7">
        <f t="shared" si="10"/>
        <v>59.328950320114132</v>
      </c>
      <c r="M177" s="7">
        <f t="shared" si="11"/>
        <v>59.593811705471779</v>
      </c>
    </row>
    <row r="178" spans="1:13" x14ac:dyDescent="0.25">
      <c r="A178" t="s">
        <v>349</v>
      </c>
      <c r="B178" s="9" t="s">
        <v>882</v>
      </c>
      <c r="C178" s="10" t="s">
        <v>350</v>
      </c>
      <c r="D178" s="14">
        <v>62.825600000000001</v>
      </c>
      <c r="E178" s="15">
        <v>-149.90610000000001</v>
      </c>
      <c r="F178" s="15">
        <v>412.7</v>
      </c>
      <c r="G178" s="36">
        <f>Table1[[#This Row],[Elevation 
(m)]]*3.28084</f>
        <v>1354.0026679999999</v>
      </c>
      <c r="H178" s="5">
        <v>132.28990782910159</v>
      </c>
      <c r="I178" s="18">
        <v>105.60721039017299</v>
      </c>
      <c r="J178" s="21">
        <f t="shared" si="8"/>
        <v>169.33108202125004</v>
      </c>
      <c r="K178" s="7">
        <f t="shared" si="9"/>
        <v>211.66385252656255</v>
      </c>
      <c r="L178" s="7">
        <f t="shared" si="10"/>
        <v>237.06351482975009</v>
      </c>
      <c r="M178" s="7">
        <f t="shared" si="11"/>
        <v>238.12183409238287</v>
      </c>
    </row>
    <row r="179" spans="1:13" x14ac:dyDescent="0.25">
      <c r="A179" t="s">
        <v>351</v>
      </c>
      <c r="B179" s="9" t="s">
        <v>882</v>
      </c>
      <c r="C179" s="10" t="s">
        <v>352</v>
      </c>
      <c r="D179" s="14">
        <v>65.833299999999994</v>
      </c>
      <c r="E179" s="15">
        <v>-144.0667</v>
      </c>
      <c r="F179" s="15">
        <v>182.3</v>
      </c>
      <c r="G179" s="36">
        <f>Table1[[#This Row],[Elevation 
(m)]]*3.28084</f>
        <v>598.09713199999999</v>
      </c>
      <c r="H179" s="5">
        <v>35.135079244265242</v>
      </c>
      <c r="I179" s="18">
        <v>39.765892914406301</v>
      </c>
      <c r="J179" s="21">
        <f t="shared" si="8"/>
        <v>44.972901432659512</v>
      </c>
      <c r="K179" s="7">
        <f t="shared" si="9"/>
        <v>56.21612679082439</v>
      </c>
      <c r="L179" s="7">
        <f t="shared" si="10"/>
        <v>62.962062005723325</v>
      </c>
      <c r="M179" s="7">
        <f t="shared" si="11"/>
        <v>63.243142639677437</v>
      </c>
    </row>
    <row r="180" spans="1:13" x14ac:dyDescent="0.25">
      <c r="A180" t="s">
        <v>353</v>
      </c>
      <c r="B180" s="9" t="s">
        <v>882</v>
      </c>
      <c r="C180" s="10" t="s">
        <v>354</v>
      </c>
      <c r="D180" s="14">
        <v>65.493899999999996</v>
      </c>
      <c r="E180" s="15">
        <v>-144.6422</v>
      </c>
      <c r="F180" s="15">
        <v>262.10000000000002</v>
      </c>
      <c r="G180" s="36">
        <f>Table1[[#This Row],[Elevation 
(m)]]*3.28084</f>
        <v>859.90816400000006</v>
      </c>
      <c r="H180" s="5">
        <v>24.117724312624084</v>
      </c>
      <c r="I180" s="18">
        <v>30.139091022333599</v>
      </c>
      <c r="J180" s="21">
        <f t="shared" si="8"/>
        <v>30.870687120158831</v>
      </c>
      <c r="K180" s="7">
        <f t="shared" si="9"/>
        <v>38.588358900198536</v>
      </c>
      <c r="L180" s="7">
        <f t="shared" si="10"/>
        <v>43.218961968222366</v>
      </c>
      <c r="M180" s="7">
        <f t="shared" si="11"/>
        <v>43.411903762723355</v>
      </c>
    </row>
    <row r="181" spans="1:13" x14ac:dyDescent="0.25">
      <c r="A181" t="s">
        <v>355</v>
      </c>
      <c r="B181" s="9" t="s">
        <v>882</v>
      </c>
      <c r="C181" s="10" t="s">
        <v>356</v>
      </c>
      <c r="D181" s="14">
        <v>64.354699999999994</v>
      </c>
      <c r="E181" s="15">
        <v>-149.0436</v>
      </c>
      <c r="F181" s="15">
        <v>150.9</v>
      </c>
      <c r="G181" s="36">
        <f>Table1[[#This Row],[Elevation 
(m)]]*3.28084</f>
        <v>495.078756</v>
      </c>
      <c r="H181" s="5">
        <v>68.863402502907419</v>
      </c>
      <c r="I181" s="18">
        <v>65.284523336208693</v>
      </c>
      <c r="J181" s="21">
        <f t="shared" si="8"/>
        <v>88.145155203721515</v>
      </c>
      <c r="K181" s="7">
        <f t="shared" si="9"/>
        <v>110.18144400465188</v>
      </c>
      <c r="L181" s="7">
        <f t="shared" si="10"/>
        <v>123.40321728521012</v>
      </c>
      <c r="M181" s="7">
        <f t="shared" si="11"/>
        <v>123.95412450523337</v>
      </c>
    </row>
    <row r="182" spans="1:13" x14ac:dyDescent="0.25">
      <c r="A182" t="s">
        <v>357</v>
      </c>
      <c r="B182" s="9" t="s">
        <v>882</v>
      </c>
      <c r="C182" s="10" t="s">
        <v>358</v>
      </c>
      <c r="D182" s="14">
        <v>64.05</v>
      </c>
      <c r="E182" s="15">
        <v>-145.51669999999999</v>
      </c>
      <c r="F182" s="15">
        <v>335.3</v>
      </c>
      <c r="G182" s="36">
        <f>Table1[[#This Row],[Elevation 
(m)]]*3.28084</f>
        <v>1100.065652</v>
      </c>
      <c r="H182" s="5">
        <v>38.575740341291358</v>
      </c>
      <c r="I182" s="18">
        <v>42.599177594537501</v>
      </c>
      <c r="J182" s="21">
        <f t="shared" si="8"/>
        <v>49.376947636852947</v>
      </c>
      <c r="K182" s="7">
        <f t="shared" si="9"/>
        <v>61.721184546066176</v>
      </c>
      <c r="L182" s="7">
        <f t="shared" si="10"/>
        <v>69.12772669159412</v>
      </c>
      <c r="M182" s="7">
        <f t="shared" si="11"/>
        <v>69.436332614324442</v>
      </c>
    </row>
    <row r="183" spans="1:13" x14ac:dyDescent="0.25">
      <c r="A183" t="s">
        <v>359</v>
      </c>
      <c r="B183" s="9" t="s">
        <v>882</v>
      </c>
      <c r="C183" s="10" t="s">
        <v>360</v>
      </c>
      <c r="D183" s="14">
        <v>55.4</v>
      </c>
      <c r="E183" s="15">
        <v>-160.8167</v>
      </c>
      <c r="F183" s="15">
        <v>121.9</v>
      </c>
      <c r="G183" s="36">
        <f>Table1[[#This Row],[Elevation 
(m)]]*3.28084</f>
        <v>399.93439599999999</v>
      </c>
      <c r="H183" s="5">
        <v>26.654766263123932</v>
      </c>
      <c r="I183" s="18">
        <v>32.4437794802516</v>
      </c>
      <c r="J183" s="21">
        <f t="shared" si="8"/>
        <v>34.118100816798638</v>
      </c>
      <c r="K183" s="7">
        <f t="shared" si="9"/>
        <v>42.647626020998295</v>
      </c>
      <c r="L183" s="7">
        <f t="shared" si="10"/>
        <v>47.765341143518093</v>
      </c>
      <c r="M183" s="7">
        <f t="shared" si="11"/>
        <v>47.978579273623083</v>
      </c>
    </row>
    <row r="184" spans="1:13" x14ac:dyDescent="0.25">
      <c r="A184" t="s">
        <v>361</v>
      </c>
      <c r="B184" s="9" t="s">
        <v>882</v>
      </c>
      <c r="C184" s="10" t="s">
        <v>362</v>
      </c>
      <c r="D184" s="14">
        <v>56</v>
      </c>
      <c r="E184" s="15">
        <v>-132.83330000000001</v>
      </c>
      <c r="F184" s="15">
        <v>3</v>
      </c>
      <c r="G184" s="36">
        <f>Table1[[#This Row],[Elevation 
(m)]]*3.28084</f>
        <v>9.8425200000000004</v>
      </c>
      <c r="H184" s="5">
        <v>24.298685265677175</v>
      </c>
      <c r="I184" s="18">
        <v>30.305525386151199</v>
      </c>
      <c r="J184" s="21">
        <f t="shared" si="8"/>
        <v>31.102317140066788</v>
      </c>
      <c r="K184" s="7">
        <f t="shared" si="9"/>
        <v>38.877896425083485</v>
      </c>
      <c r="L184" s="7">
        <f t="shared" si="10"/>
        <v>43.543243996093508</v>
      </c>
      <c r="M184" s="7">
        <f t="shared" si="11"/>
        <v>43.737633478218918</v>
      </c>
    </row>
    <row r="185" spans="1:13" x14ac:dyDescent="0.25">
      <c r="A185" t="s">
        <v>363</v>
      </c>
      <c r="B185" s="9" t="s">
        <v>882</v>
      </c>
      <c r="C185" s="10" t="s">
        <v>364</v>
      </c>
      <c r="D185" s="14">
        <v>64.860299999999995</v>
      </c>
      <c r="E185" s="15">
        <v>-147.84829999999999</v>
      </c>
      <c r="F185" s="15">
        <v>182</v>
      </c>
      <c r="G185" s="36">
        <f>Table1[[#This Row],[Elevation 
(m)]]*3.28084</f>
        <v>597.11288000000002</v>
      </c>
      <c r="H185" s="5">
        <v>48.433170972424996</v>
      </c>
      <c r="I185" s="18">
        <v>50.374241335878601</v>
      </c>
      <c r="J185" s="21">
        <f t="shared" si="8"/>
        <v>61.994458844704006</v>
      </c>
      <c r="K185" s="7">
        <f t="shared" si="9"/>
        <v>77.493073555880002</v>
      </c>
      <c r="L185" s="7">
        <f t="shared" si="10"/>
        <v>86.792242382585613</v>
      </c>
      <c r="M185" s="7">
        <f t="shared" si="11"/>
        <v>87.179707750364997</v>
      </c>
    </row>
    <row r="186" spans="1:13" x14ac:dyDescent="0.25">
      <c r="A186" t="s">
        <v>365</v>
      </c>
      <c r="B186" s="9" t="s">
        <v>882</v>
      </c>
      <c r="C186" s="10" t="s">
        <v>366</v>
      </c>
      <c r="D186" s="14">
        <v>64.924999999999997</v>
      </c>
      <c r="E186" s="15">
        <v>-147.88030000000001</v>
      </c>
      <c r="F186" s="15">
        <v>298.10000000000002</v>
      </c>
      <c r="G186" s="36">
        <f>Table1[[#This Row],[Elevation 
(m)]]*3.28084</f>
        <v>978.01840400000003</v>
      </c>
      <c r="H186" s="5">
        <v>42.75538914445972</v>
      </c>
      <c r="I186" s="18">
        <v>45.953074587444398</v>
      </c>
      <c r="J186" s="21">
        <f t="shared" si="8"/>
        <v>54.72689810490845</v>
      </c>
      <c r="K186" s="7">
        <f t="shared" si="9"/>
        <v>68.408622631135557</v>
      </c>
      <c r="L186" s="7">
        <f t="shared" si="10"/>
        <v>76.617657346871837</v>
      </c>
      <c r="M186" s="7">
        <f t="shared" si="11"/>
        <v>76.959700460027506</v>
      </c>
    </row>
    <row r="187" spans="1:13" x14ac:dyDescent="0.25">
      <c r="A187" t="s">
        <v>367</v>
      </c>
      <c r="B187" s="9" t="s">
        <v>882</v>
      </c>
      <c r="C187" s="10" t="s">
        <v>368</v>
      </c>
      <c r="D187" s="14">
        <v>70.432199999999995</v>
      </c>
      <c r="E187" s="15">
        <v>-150.40940000000001</v>
      </c>
      <c r="F187" s="15">
        <v>1.5</v>
      </c>
      <c r="G187" s="36">
        <f>Table1[[#This Row],[Elevation 
(m)]]*3.28084</f>
        <v>4.9212600000000002</v>
      </c>
      <c r="H187" s="5">
        <v>11.945930655289294</v>
      </c>
      <c r="I187" s="18">
        <v>17.961813214224399</v>
      </c>
      <c r="J187" s="21">
        <f t="shared" si="8"/>
        <v>15.290791238770296</v>
      </c>
      <c r="K187" s="7">
        <f t="shared" si="9"/>
        <v>19.113489048462871</v>
      </c>
      <c r="L187" s="7">
        <f t="shared" si="10"/>
        <v>21.407107734278416</v>
      </c>
      <c r="M187" s="7">
        <f t="shared" si="11"/>
        <v>21.502675179520729</v>
      </c>
    </row>
    <row r="188" spans="1:13" x14ac:dyDescent="0.25">
      <c r="A188" t="s">
        <v>369</v>
      </c>
      <c r="B188" s="9" t="s">
        <v>882</v>
      </c>
      <c r="C188" s="10" t="s">
        <v>370</v>
      </c>
      <c r="D188" s="14">
        <v>60.392499999999998</v>
      </c>
      <c r="E188" s="15">
        <v>-149.6661</v>
      </c>
      <c r="F188" s="15">
        <v>153.9</v>
      </c>
      <c r="G188" s="36">
        <f>Table1[[#This Row],[Elevation 
(m)]]*3.28084</f>
        <v>504.92127600000003</v>
      </c>
      <c r="H188" s="5">
        <v>46.079426228877374</v>
      </c>
      <c r="I188" s="18">
        <v>48.558955878108797</v>
      </c>
      <c r="J188" s="21">
        <f t="shared" si="8"/>
        <v>58.981665572963038</v>
      </c>
      <c r="K188" s="7">
        <f t="shared" si="9"/>
        <v>73.727081966203798</v>
      </c>
      <c r="L188" s="7">
        <f t="shared" si="10"/>
        <v>82.574331802148265</v>
      </c>
      <c r="M188" s="7">
        <f t="shared" si="11"/>
        <v>82.942967211979266</v>
      </c>
    </row>
    <row r="189" spans="1:13" x14ac:dyDescent="0.25">
      <c r="A189" t="s">
        <v>371</v>
      </c>
      <c r="B189" s="9" t="s">
        <v>882</v>
      </c>
      <c r="C189" s="10" t="s">
        <v>372</v>
      </c>
      <c r="D189" s="14">
        <v>60.487499999999997</v>
      </c>
      <c r="E189" s="15">
        <v>-149.96799999999999</v>
      </c>
      <c r="F189" s="15">
        <v>114.3</v>
      </c>
      <c r="G189" s="36">
        <f>Table1[[#This Row],[Elevation 
(m)]]*3.28084</f>
        <v>375.00001199999997</v>
      </c>
      <c r="H189" s="5">
        <v>53.912252743112433</v>
      </c>
      <c r="I189" s="18">
        <v>54.512741619930999</v>
      </c>
      <c r="J189" s="21">
        <f t="shared" si="8"/>
        <v>69.007683511183913</v>
      </c>
      <c r="K189" s="7">
        <f t="shared" si="9"/>
        <v>86.259604388979895</v>
      </c>
      <c r="L189" s="7">
        <f t="shared" si="10"/>
        <v>96.61075691565749</v>
      </c>
      <c r="M189" s="7">
        <f t="shared" si="11"/>
        <v>97.042054937602387</v>
      </c>
    </row>
    <row r="190" spans="1:13" x14ac:dyDescent="0.25">
      <c r="A190" t="s">
        <v>373</v>
      </c>
      <c r="B190" s="9" t="s">
        <v>882</v>
      </c>
      <c r="C190" s="10" t="s">
        <v>374</v>
      </c>
      <c r="D190" s="14">
        <v>61.966700000000003</v>
      </c>
      <c r="E190" s="15">
        <v>-145.3167</v>
      </c>
      <c r="F190" s="15">
        <v>304.8</v>
      </c>
      <c r="G190" s="36">
        <f>Table1[[#This Row],[Elevation 
(m)]]*3.28084</f>
        <v>1000.000032</v>
      </c>
      <c r="H190" s="5">
        <v>26.054151920928525</v>
      </c>
      <c r="I190" s="18">
        <v>31.9035936734331</v>
      </c>
      <c r="J190" s="21">
        <f t="shared" si="8"/>
        <v>33.349314458788513</v>
      </c>
      <c r="K190" s="7">
        <f t="shared" si="9"/>
        <v>41.686643073485641</v>
      </c>
      <c r="L190" s="7">
        <f t="shared" si="10"/>
        <v>46.689040242303925</v>
      </c>
      <c r="M190" s="7">
        <f t="shared" si="11"/>
        <v>46.897473457671346</v>
      </c>
    </row>
    <row r="191" spans="1:13" x14ac:dyDescent="0.25">
      <c r="A191" t="s">
        <v>375</v>
      </c>
      <c r="B191" s="9" t="s">
        <v>882</v>
      </c>
      <c r="C191" s="10" t="s">
        <v>376</v>
      </c>
      <c r="D191" s="14">
        <v>60.556100000000001</v>
      </c>
      <c r="E191" s="15">
        <v>-145.75309999999999</v>
      </c>
      <c r="F191" s="15">
        <v>7.6</v>
      </c>
      <c r="G191" s="36">
        <f>Table1[[#This Row],[Elevation 
(m)]]*3.28084</f>
        <v>24.934383999999998</v>
      </c>
      <c r="H191" s="5">
        <v>79.430929287537737</v>
      </c>
      <c r="I191" s="18">
        <v>72.524818901159605</v>
      </c>
      <c r="J191" s="21">
        <f t="shared" si="8"/>
        <v>101.67158948804831</v>
      </c>
      <c r="K191" s="7">
        <f t="shared" si="9"/>
        <v>127.08948686006039</v>
      </c>
      <c r="L191" s="7">
        <f t="shared" si="10"/>
        <v>142.34022528326764</v>
      </c>
      <c r="M191" s="7">
        <f t="shared" si="11"/>
        <v>142.97567271756793</v>
      </c>
    </row>
    <row r="192" spans="1:13" x14ac:dyDescent="0.25">
      <c r="A192" t="s">
        <v>377</v>
      </c>
      <c r="B192" s="9" t="s">
        <v>882</v>
      </c>
      <c r="C192" s="10" t="s">
        <v>378</v>
      </c>
      <c r="D192" s="14">
        <v>55.477200000000003</v>
      </c>
      <c r="E192" s="15">
        <v>-133.14080000000001</v>
      </c>
      <c r="F192" s="15">
        <v>13.1</v>
      </c>
      <c r="G192" s="36">
        <f>Table1[[#This Row],[Elevation 
(m)]]*3.28084</f>
        <v>42.979003999999996</v>
      </c>
      <c r="H192" s="5">
        <v>13.993899426606044</v>
      </c>
      <c r="I192" s="18">
        <v>20.182523120988101</v>
      </c>
      <c r="J192" s="21">
        <f t="shared" si="8"/>
        <v>17.912191266055739</v>
      </c>
      <c r="K192" s="7">
        <f t="shared" si="9"/>
        <v>22.390239082569671</v>
      </c>
      <c r="L192" s="7">
        <f t="shared" si="10"/>
        <v>25.077067772478035</v>
      </c>
      <c r="M192" s="7">
        <f t="shared" si="11"/>
        <v>25.189018967890881</v>
      </c>
    </row>
    <row r="193" spans="1:13" x14ac:dyDescent="0.25">
      <c r="A193" t="s">
        <v>379</v>
      </c>
      <c r="B193" s="9" t="s">
        <v>882</v>
      </c>
      <c r="C193" s="10" t="s">
        <v>380</v>
      </c>
      <c r="D193" s="14">
        <v>61.866700000000002</v>
      </c>
      <c r="E193" s="15">
        <v>-158.1</v>
      </c>
      <c r="F193" s="15">
        <v>61</v>
      </c>
      <c r="G193" s="36">
        <f>Table1[[#This Row],[Elevation 
(m)]]*3.28084</f>
        <v>200.13123999999999</v>
      </c>
      <c r="H193" s="5">
        <v>57.712860096884604</v>
      </c>
      <c r="I193" s="18">
        <v>57.318320374997398</v>
      </c>
      <c r="J193" s="21">
        <f t="shared" si="8"/>
        <v>73.872460924012302</v>
      </c>
      <c r="K193" s="7">
        <f t="shared" si="9"/>
        <v>92.34057615501537</v>
      </c>
      <c r="L193" s="7">
        <f t="shared" si="10"/>
        <v>103.42144529361723</v>
      </c>
      <c r="M193" s="7">
        <f t="shared" si="11"/>
        <v>103.88314817439229</v>
      </c>
    </row>
    <row r="194" spans="1:13" x14ac:dyDescent="0.25">
      <c r="A194" t="s">
        <v>381</v>
      </c>
      <c r="B194" s="9" t="s">
        <v>882</v>
      </c>
      <c r="C194" s="10" t="s">
        <v>382</v>
      </c>
      <c r="D194" s="14">
        <v>64.117199999999997</v>
      </c>
      <c r="E194" s="15">
        <v>-145.75110000000001</v>
      </c>
      <c r="F194" s="15">
        <v>322.8</v>
      </c>
      <c r="G194" s="36">
        <f>Table1[[#This Row],[Elevation 
(m)]]*3.28084</f>
        <v>1059.0551520000001</v>
      </c>
      <c r="H194" s="5">
        <v>14.006216291499582</v>
      </c>
      <c r="I194" s="18">
        <v>20.1956082719155</v>
      </c>
      <c r="J194" s="21">
        <f t="shared" si="8"/>
        <v>17.927956853119465</v>
      </c>
      <c r="K194" s="7">
        <f t="shared" si="9"/>
        <v>22.409946066399332</v>
      </c>
      <c r="L194" s="7">
        <f t="shared" si="10"/>
        <v>25.099139594367255</v>
      </c>
      <c r="M194" s="7">
        <f t="shared" si="11"/>
        <v>25.211189324699248</v>
      </c>
    </row>
    <row r="195" spans="1:13" x14ac:dyDescent="0.25">
      <c r="A195" t="s">
        <v>383</v>
      </c>
      <c r="B195" s="9" t="s">
        <v>882</v>
      </c>
      <c r="C195" s="10" t="s">
        <v>384</v>
      </c>
      <c r="D195" s="14">
        <v>64.0839</v>
      </c>
      <c r="E195" s="15">
        <v>-145.61359999999999</v>
      </c>
      <c r="F195" s="15">
        <v>323.10000000000002</v>
      </c>
      <c r="G195" s="36">
        <f>Table1[[#This Row],[Elevation 
(m)]]*3.28084</f>
        <v>1060.0394040000001</v>
      </c>
      <c r="H195" s="5">
        <v>16.371067235072758</v>
      </c>
      <c r="I195" s="18">
        <v>22.655469910099502</v>
      </c>
      <c r="J195" s="21">
        <f t="shared" si="8"/>
        <v>20.954966060893131</v>
      </c>
      <c r="K195" s="7">
        <f t="shared" si="9"/>
        <v>26.193707576116413</v>
      </c>
      <c r="L195" s="7">
        <f t="shared" si="10"/>
        <v>29.336952485250386</v>
      </c>
      <c r="M195" s="7">
        <f t="shared" si="11"/>
        <v>29.467921023130966</v>
      </c>
    </row>
    <row r="196" spans="1:13" x14ac:dyDescent="0.25">
      <c r="A196" t="s">
        <v>385</v>
      </c>
      <c r="B196" s="9" t="s">
        <v>882</v>
      </c>
      <c r="C196" s="10" t="s">
        <v>386</v>
      </c>
      <c r="D196" s="14">
        <v>63.964700000000001</v>
      </c>
      <c r="E196" s="15">
        <v>-145.10499999999999</v>
      </c>
      <c r="F196" s="15">
        <v>342.9</v>
      </c>
      <c r="G196" s="36">
        <f>Table1[[#This Row],[Elevation 
(m)]]*3.28084</f>
        <v>1125.0000359999999</v>
      </c>
      <c r="H196" s="5">
        <v>14.706852269489309</v>
      </c>
      <c r="I196" s="18">
        <v>20.935060592395601</v>
      </c>
      <c r="J196" s="21">
        <f t="shared" ref="J196:J259" si="12">K196*0.8</f>
        <v>18.824770904946316</v>
      </c>
      <c r="K196" s="7">
        <f t="shared" ref="K196:K259" si="13">H196*1.6</f>
        <v>23.530963631182896</v>
      </c>
      <c r="L196" s="7">
        <f t="shared" ref="L196:L259" si="14">K196*1.12</f>
        <v>26.354679266924848</v>
      </c>
      <c r="M196" s="7">
        <f t="shared" ref="M196:M259" si="15">K196*1.125</f>
        <v>26.472334085080757</v>
      </c>
    </row>
    <row r="197" spans="1:13" x14ac:dyDescent="0.25">
      <c r="A197" t="s">
        <v>387</v>
      </c>
      <c r="B197" s="9" t="s">
        <v>882</v>
      </c>
      <c r="C197" s="10" t="s">
        <v>388</v>
      </c>
      <c r="D197" s="14">
        <v>59.05</v>
      </c>
      <c r="E197" s="15">
        <v>-158.51669999999999</v>
      </c>
      <c r="F197" s="15">
        <v>26.2</v>
      </c>
      <c r="G197" s="36">
        <f>Table1[[#This Row],[Elevation 
(m)]]*3.28084</f>
        <v>85.958007999999992</v>
      </c>
      <c r="H197" s="5">
        <v>84.739863209096768</v>
      </c>
      <c r="I197" s="18">
        <v>76.065303981885606</v>
      </c>
      <c r="J197" s="21">
        <f t="shared" si="12"/>
        <v>108.46702490764388</v>
      </c>
      <c r="K197" s="7">
        <f t="shared" si="13"/>
        <v>135.58378113455484</v>
      </c>
      <c r="L197" s="7">
        <f t="shared" si="14"/>
        <v>151.85383487070143</v>
      </c>
      <c r="M197" s="7">
        <f t="shared" si="15"/>
        <v>152.53175377637419</v>
      </c>
    </row>
    <row r="198" spans="1:13" x14ac:dyDescent="0.25">
      <c r="A198" t="s">
        <v>389</v>
      </c>
      <c r="B198" s="9" t="s">
        <v>882</v>
      </c>
      <c r="C198" s="10" t="s">
        <v>390</v>
      </c>
      <c r="D198" s="14">
        <v>63.6539</v>
      </c>
      <c r="E198" s="15">
        <v>-144.06559999999999</v>
      </c>
      <c r="F198" s="15">
        <v>420.6</v>
      </c>
      <c r="G198" s="36">
        <f>Table1[[#This Row],[Elevation 
(m)]]*3.28084</f>
        <v>1379.921304</v>
      </c>
      <c r="H198" s="5">
        <v>27.845599945042416</v>
      </c>
      <c r="I198" s="18">
        <v>33.505438622195598</v>
      </c>
      <c r="J198" s="21">
        <f t="shared" si="12"/>
        <v>35.642367929654299</v>
      </c>
      <c r="K198" s="7">
        <f t="shared" si="13"/>
        <v>44.55295991206787</v>
      </c>
      <c r="L198" s="7">
        <f t="shared" si="14"/>
        <v>49.899315101516017</v>
      </c>
      <c r="M198" s="7">
        <f t="shared" si="15"/>
        <v>50.122079901076354</v>
      </c>
    </row>
    <row r="199" spans="1:13" x14ac:dyDescent="0.25">
      <c r="A199" t="s">
        <v>391</v>
      </c>
      <c r="B199" s="9" t="s">
        <v>882</v>
      </c>
      <c r="C199" s="10" t="s">
        <v>392</v>
      </c>
      <c r="D199" s="14">
        <v>63.677199999999999</v>
      </c>
      <c r="E199" s="15">
        <v>-144.6011</v>
      </c>
      <c r="F199" s="15">
        <v>411.5</v>
      </c>
      <c r="G199" s="36">
        <f>Table1[[#This Row],[Elevation 
(m)]]*3.28084</f>
        <v>1350.06566</v>
      </c>
      <c r="H199" s="5">
        <v>23.481509339282674</v>
      </c>
      <c r="I199" s="18">
        <v>29.551314229619202</v>
      </c>
      <c r="J199" s="21">
        <f t="shared" si="12"/>
        <v>30.056331954281827</v>
      </c>
      <c r="K199" s="7">
        <f t="shared" si="13"/>
        <v>37.570414942852281</v>
      </c>
      <c r="L199" s="7">
        <f t="shared" si="14"/>
        <v>42.078864735994557</v>
      </c>
      <c r="M199" s="7">
        <f t="shared" si="15"/>
        <v>42.266716810708814</v>
      </c>
    </row>
    <row r="200" spans="1:13" x14ac:dyDescent="0.25">
      <c r="A200" t="s">
        <v>393</v>
      </c>
      <c r="B200" s="9" t="s">
        <v>882</v>
      </c>
      <c r="C200" s="10" t="s">
        <v>394</v>
      </c>
      <c r="D200" s="14">
        <v>53.895000000000003</v>
      </c>
      <c r="E200" s="15">
        <v>-166.54329999999999</v>
      </c>
      <c r="F200" s="15">
        <v>3</v>
      </c>
      <c r="G200" s="36">
        <f>Table1[[#This Row],[Elevation 
(m)]]*3.28084</f>
        <v>9.8425200000000004</v>
      </c>
      <c r="H200" s="5">
        <v>59.266337650974911</v>
      </c>
      <c r="I200" s="18">
        <v>58.4509646262063</v>
      </c>
      <c r="J200" s="21">
        <f t="shared" si="12"/>
        <v>75.860912193247898</v>
      </c>
      <c r="K200" s="7">
        <f t="shared" si="13"/>
        <v>94.82614024155987</v>
      </c>
      <c r="L200" s="7">
        <f t="shared" si="14"/>
        <v>106.20527707054707</v>
      </c>
      <c r="M200" s="7">
        <f t="shared" si="15"/>
        <v>106.67940777175485</v>
      </c>
    </row>
    <row r="201" spans="1:13" x14ac:dyDescent="0.25">
      <c r="A201" t="s">
        <v>395</v>
      </c>
      <c r="B201" s="9" t="s">
        <v>882</v>
      </c>
      <c r="C201" s="10" t="s">
        <v>396</v>
      </c>
      <c r="D201" s="14">
        <v>64.785600000000002</v>
      </c>
      <c r="E201" s="15">
        <v>-141.20359999999999</v>
      </c>
      <c r="F201" s="15">
        <v>259.10000000000002</v>
      </c>
      <c r="G201" s="36">
        <f>Table1[[#This Row],[Elevation 
(m)]]*3.28084</f>
        <v>850.06564400000002</v>
      </c>
      <c r="H201" s="5">
        <v>34.576845113460358</v>
      </c>
      <c r="I201" s="18">
        <v>39.299457075456097</v>
      </c>
      <c r="J201" s="21">
        <f t="shared" si="12"/>
        <v>44.258361745229266</v>
      </c>
      <c r="K201" s="7">
        <f t="shared" si="13"/>
        <v>55.322952181536579</v>
      </c>
      <c r="L201" s="7">
        <f t="shared" si="14"/>
        <v>61.961706443320971</v>
      </c>
      <c r="M201" s="7">
        <f t="shared" si="15"/>
        <v>62.238321204228654</v>
      </c>
    </row>
    <row r="202" spans="1:13" x14ac:dyDescent="0.25">
      <c r="A202" t="s">
        <v>397</v>
      </c>
      <c r="B202" s="9" t="s">
        <v>882</v>
      </c>
      <c r="C202" s="10" t="s">
        <v>398</v>
      </c>
      <c r="D202" s="14">
        <v>61.234400000000001</v>
      </c>
      <c r="E202" s="15">
        <v>-149.27080000000001</v>
      </c>
      <c r="F202" s="15">
        <v>158.5</v>
      </c>
      <c r="G202" s="36">
        <f>Table1[[#This Row],[Elevation 
(m)]]*3.28084</f>
        <v>520.01314000000002</v>
      </c>
      <c r="H202" s="5">
        <v>43.60592316935211</v>
      </c>
      <c r="I202" s="18">
        <v>46.624778908066197</v>
      </c>
      <c r="J202" s="21">
        <f t="shared" si="12"/>
        <v>55.815581656770703</v>
      </c>
      <c r="K202" s="7">
        <f t="shared" si="13"/>
        <v>69.769477070963376</v>
      </c>
      <c r="L202" s="7">
        <f t="shared" si="14"/>
        <v>78.141814319478982</v>
      </c>
      <c r="M202" s="7">
        <f t="shared" si="15"/>
        <v>78.490661704833798</v>
      </c>
    </row>
    <row r="203" spans="1:13" x14ac:dyDescent="0.25">
      <c r="A203" t="s">
        <v>399</v>
      </c>
      <c r="B203" s="9" t="s">
        <v>882</v>
      </c>
      <c r="C203" s="10" t="s">
        <v>400</v>
      </c>
      <c r="D203" s="14">
        <v>61.319200000000002</v>
      </c>
      <c r="E203" s="15">
        <v>-149.5436</v>
      </c>
      <c r="F203" s="15">
        <v>172.8</v>
      </c>
      <c r="G203" s="36">
        <f>Table1[[#This Row],[Elevation 
(m)]]*3.28084</f>
        <v>566.92915200000004</v>
      </c>
      <c r="H203" s="5">
        <v>38.970804906782696</v>
      </c>
      <c r="I203" s="18">
        <v>42.920147090179597</v>
      </c>
      <c r="J203" s="21">
        <f t="shared" si="12"/>
        <v>49.882630280681859</v>
      </c>
      <c r="K203" s="7">
        <f t="shared" si="13"/>
        <v>62.353287850852318</v>
      </c>
      <c r="L203" s="7">
        <f t="shared" si="14"/>
        <v>69.83568239295461</v>
      </c>
      <c r="M203" s="7">
        <f t="shared" si="15"/>
        <v>70.147448832208852</v>
      </c>
    </row>
    <row r="204" spans="1:13" x14ac:dyDescent="0.25">
      <c r="A204" t="s">
        <v>401</v>
      </c>
      <c r="B204" s="9" t="s">
        <v>882</v>
      </c>
      <c r="C204" s="10" t="s">
        <v>402</v>
      </c>
      <c r="D204" s="14">
        <v>61.296700000000001</v>
      </c>
      <c r="E204" s="15">
        <v>-149.44</v>
      </c>
      <c r="F204" s="15">
        <v>151.80000000000001</v>
      </c>
      <c r="G204" s="36">
        <f>Table1[[#This Row],[Elevation 
(m)]]*3.28084</f>
        <v>498.03151200000002</v>
      </c>
      <c r="H204" s="5">
        <v>60.058944685284132</v>
      </c>
      <c r="I204" s="18">
        <v>59.025838600361702</v>
      </c>
      <c r="J204" s="21">
        <f t="shared" si="12"/>
        <v>76.875449197163704</v>
      </c>
      <c r="K204" s="7">
        <f t="shared" si="13"/>
        <v>96.094311496454623</v>
      </c>
      <c r="L204" s="7">
        <f t="shared" si="14"/>
        <v>107.62562887602918</v>
      </c>
      <c r="M204" s="7">
        <f t="shared" si="15"/>
        <v>108.10610043351144</v>
      </c>
    </row>
    <row r="205" spans="1:13" x14ac:dyDescent="0.25">
      <c r="A205" t="s">
        <v>403</v>
      </c>
      <c r="B205" s="9" t="s">
        <v>882</v>
      </c>
      <c r="C205" s="10" t="s">
        <v>404</v>
      </c>
      <c r="D205" s="14">
        <v>64.666700000000006</v>
      </c>
      <c r="E205" s="15">
        <v>-147.1</v>
      </c>
      <c r="F205" s="15">
        <v>166.7</v>
      </c>
      <c r="G205" s="36">
        <f>Table1[[#This Row],[Elevation 
(m)]]*3.28084</f>
        <v>546.91602799999998</v>
      </c>
      <c r="H205" s="5">
        <v>47.385685873368516</v>
      </c>
      <c r="I205" s="18">
        <v>49.569323095659598</v>
      </c>
      <c r="J205" s="21">
        <f t="shared" si="12"/>
        <v>60.653677917911708</v>
      </c>
      <c r="K205" s="7">
        <f t="shared" si="13"/>
        <v>75.817097397389631</v>
      </c>
      <c r="L205" s="7">
        <f t="shared" si="14"/>
        <v>84.915149085076393</v>
      </c>
      <c r="M205" s="7">
        <f t="shared" si="15"/>
        <v>85.294234572063331</v>
      </c>
    </row>
    <row r="206" spans="1:13" x14ac:dyDescent="0.25">
      <c r="A206" t="s">
        <v>405</v>
      </c>
      <c r="B206" s="9" t="s">
        <v>882</v>
      </c>
      <c r="C206" s="10" t="s">
        <v>406</v>
      </c>
      <c r="D206" s="14">
        <v>63.425800000000002</v>
      </c>
      <c r="E206" s="15">
        <v>-150.3117</v>
      </c>
      <c r="F206" s="15">
        <v>1146.4000000000001</v>
      </c>
      <c r="G206" s="36">
        <f>Table1[[#This Row],[Elevation 
(m)]]*3.28084</f>
        <v>3761.1549760000003</v>
      </c>
      <c r="H206" s="5">
        <v>161.27853502881098</v>
      </c>
      <c r="I206" s="18">
        <v>122.204364421585</v>
      </c>
      <c r="J206" s="21">
        <f t="shared" si="12"/>
        <v>206.43652483687808</v>
      </c>
      <c r="K206" s="7">
        <f t="shared" si="13"/>
        <v>258.04565604609758</v>
      </c>
      <c r="L206" s="7">
        <f t="shared" si="14"/>
        <v>289.01113477162932</v>
      </c>
      <c r="M206" s="7">
        <f t="shared" si="15"/>
        <v>290.30136305185977</v>
      </c>
    </row>
    <row r="207" spans="1:13" x14ac:dyDescent="0.25">
      <c r="A207" t="s">
        <v>407</v>
      </c>
      <c r="B207" s="9" t="s">
        <v>882</v>
      </c>
      <c r="C207" s="10" t="s">
        <v>408</v>
      </c>
      <c r="D207" s="14">
        <v>61.45</v>
      </c>
      <c r="E207" s="15">
        <v>-149.33330000000001</v>
      </c>
      <c r="F207" s="15">
        <v>9.1</v>
      </c>
      <c r="G207" s="36">
        <f>Table1[[#This Row],[Elevation 
(m)]]*3.28084</f>
        <v>29.855643999999998</v>
      </c>
      <c r="H207" s="5">
        <v>22.589256581358182</v>
      </c>
      <c r="I207" s="18">
        <v>28.7198696709514</v>
      </c>
      <c r="J207" s="21">
        <f t="shared" si="12"/>
        <v>28.914248424138478</v>
      </c>
      <c r="K207" s="7">
        <f t="shared" si="13"/>
        <v>36.142810530173094</v>
      </c>
      <c r="L207" s="7">
        <f t="shared" si="14"/>
        <v>40.479947793793869</v>
      </c>
      <c r="M207" s="7">
        <f t="shared" si="15"/>
        <v>40.660661846444732</v>
      </c>
    </row>
    <row r="208" spans="1:13" x14ac:dyDescent="0.25">
      <c r="A208" t="s">
        <v>409</v>
      </c>
      <c r="B208" s="9" t="s">
        <v>882</v>
      </c>
      <c r="C208" s="10" t="s">
        <v>410</v>
      </c>
      <c r="D208" s="14">
        <v>61.4</v>
      </c>
      <c r="E208" s="15">
        <v>-149.15</v>
      </c>
      <c r="F208" s="15">
        <v>267.89999999999998</v>
      </c>
      <c r="G208" s="36">
        <f>Table1[[#This Row],[Elevation 
(m)]]*3.28084</f>
        <v>878.93703599999992</v>
      </c>
      <c r="H208" s="5">
        <v>23.777255411146925</v>
      </c>
      <c r="I208" s="18">
        <v>29.8250584949852</v>
      </c>
      <c r="J208" s="21">
        <f t="shared" si="12"/>
        <v>30.434886926268064</v>
      </c>
      <c r="K208" s="7">
        <f t="shared" si="13"/>
        <v>38.04360865783508</v>
      </c>
      <c r="L208" s="7">
        <f t="shared" si="14"/>
        <v>42.608841696775293</v>
      </c>
      <c r="M208" s="7">
        <f t="shared" si="15"/>
        <v>42.799059740064465</v>
      </c>
    </row>
    <row r="209" spans="1:13" x14ac:dyDescent="0.25">
      <c r="A209" t="s">
        <v>411</v>
      </c>
      <c r="B209" s="9" t="s">
        <v>882</v>
      </c>
      <c r="C209" s="10" t="s">
        <v>412</v>
      </c>
      <c r="D209" s="14">
        <v>61.466700000000003</v>
      </c>
      <c r="E209" s="15">
        <v>-149.16669999999999</v>
      </c>
      <c r="F209" s="15">
        <v>11.6</v>
      </c>
      <c r="G209" s="36">
        <f>Table1[[#This Row],[Elevation 
(m)]]*3.28084</f>
        <v>38.057744</v>
      </c>
      <c r="H209" s="5">
        <v>34.90232813124949</v>
      </c>
      <c r="I209" s="18">
        <v>39.571655286034698</v>
      </c>
      <c r="J209" s="21">
        <f t="shared" si="12"/>
        <v>44.674980007999352</v>
      </c>
      <c r="K209" s="7">
        <f t="shared" si="13"/>
        <v>55.84372500999919</v>
      </c>
      <c r="L209" s="7">
        <f t="shared" si="14"/>
        <v>62.5449720111991</v>
      </c>
      <c r="M209" s="7">
        <f t="shared" si="15"/>
        <v>62.824190636249085</v>
      </c>
    </row>
    <row r="210" spans="1:13" x14ac:dyDescent="0.25">
      <c r="A210" t="s">
        <v>413</v>
      </c>
      <c r="B210" s="9" t="s">
        <v>882</v>
      </c>
      <c r="C210" s="10" t="s">
        <v>414</v>
      </c>
      <c r="D210" s="14">
        <v>61.449399999999997</v>
      </c>
      <c r="E210" s="15">
        <v>-149.32310000000001</v>
      </c>
      <c r="F210" s="15">
        <v>195.1</v>
      </c>
      <c r="G210" s="36">
        <f>Table1[[#This Row],[Elevation 
(m)]]*3.28084</f>
        <v>640.09188399999994</v>
      </c>
      <c r="H210" s="5">
        <v>38.71497684844897</v>
      </c>
      <c r="I210" s="18">
        <v>42.712398368078503</v>
      </c>
      <c r="J210" s="21">
        <f t="shared" si="12"/>
        <v>49.555170366014686</v>
      </c>
      <c r="K210" s="7">
        <f t="shared" si="13"/>
        <v>61.943962957518352</v>
      </c>
      <c r="L210" s="7">
        <f t="shared" si="14"/>
        <v>69.377238512420561</v>
      </c>
      <c r="M210" s="7">
        <f t="shared" si="15"/>
        <v>69.686958327208146</v>
      </c>
    </row>
    <row r="211" spans="1:13" x14ac:dyDescent="0.25">
      <c r="A211" t="s">
        <v>415</v>
      </c>
      <c r="B211" s="9" t="s">
        <v>882</v>
      </c>
      <c r="C211" s="10" t="s">
        <v>416</v>
      </c>
      <c r="D211" s="14">
        <v>58.966700000000003</v>
      </c>
      <c r="E211" s="15">
        <v>-135.2167</v>
      </c>
      <c r="F211" s="15">
        <v>15.8</v>
      </c>
      <c r="G211" s="36">
        <f>Table1[[#This Row],[Elevation 
(m)]]*3.28084</f>
        <v>51.837271999999999</v>
      </c>
      <c r="H211" s="5">
        <v>24.116422347819849</v>
      </c>
      <c r="I211" s="18">
        <v>30.137892383594899</v>
      </c>
      <c r="J211" s="21">
        <f t="shared" si="12"/>
        <v>30.86902060520941</v>
      </c>
      <c r="K211" s="7">
        <f t="shared" si="13"/>
        <v>38.58627575651176</v>
      </c>
      <c r="L211" s="7">
        <f t="shared" si="14"/>
        <v>43.216628847293173</v>
      </c>
      <c r="M211" s="7">
        <f t="shared" si="15"/>
        <v>43.409560226075733</v>
      </c>
    </row>
    <row r="212" spans="1:13" x14ac:dyDescent="0.25">
      <c r="A212" t="s">
        <v>417</v>
      </c>
      <c r="B212" s="9" t="s">
        <v>882</v>
      </c>
      <c r="C212" s="10" t="s">
        <v>418</v>
      </c>
      <c r="D212" s="14">
        <v>58.191699999999997</v>
      </c>
      <c r="E212" s="15">
        <v>-136.34360000000001</v>
      </c>
      <c r="F212" s="15">
        <v>6.1</v>
      </c>
      <c r="G212" s="36">
        <f>Table1[[#This Row],[Elevation 
(m)]]*3.28084</f>
        <v>20.013123999999998</v>
      </c>
      <c r="H212" s="5">
        <v>78.410324152810148</v>
      </c>
      <c r="I212" s="18">
        <v>71.837141233310604</v>
      </c>
      <c r="J212" s="21">
        <f t="shared" si="12"/>
        <v>100.36521491559699</v>
      </c>
      <c r="K212" s="7">
        <f t="shared" si="13"/>
        <v>125.45651864449624</v>
      </c>
      <c r="L212" s="7">
        <f t="shared" si="14"/>
        <v>140.51130088183581</v>
      </c>
      <c r="M212" s="7">
        <f t="shared" si="15"/>
        <v>141.13858347505828</v>
      </c>
    </row>
    <row r="213" spans="1:13" x14ac:dyDescent="0.25">
      <c r="A213" t="s">
        <v>419</v>
      </c>
      <c r="B213" s="9" t="s">
        <v>882</v>
      </c>
      <c r="C213" s="10" t="s">
        <v>420</v>
      </c>
      <c r="D213" s="14">
        <v>62.783299999999997</v>
      </c>
      <c r="E213" s="15">
        <v>-164.48330000000001</v>
      </c>
      <c r="F213" s="15">
        <v>4.3</v>
      </c>
      <c r="G213" s="36">
        <f>Table1[[#This Row],[Elevation 
(m)]]*3.28084</f>
        <v>14.107612</v>
      </c>
      <c r="H213" s="5">
        <v>98.561712939167478</v>
      </c>
      <c r="I213" s="18">
        <v>85.021621050360395</v>
      </c>
      <c r="J213" s="21">
        <f t="shared" si="12"/>
        <v>126.15899256213439</v>
      </c>
      <c r="K213" s="7">
        <f t="shared" si="13"/>
        <v>157.69874070266798</v>
      </c>
      <c r="L213" s="7">
        <f t="shared" si="14"/>
        <v>176.62258958698814</v>
      </c>
      <c r="M213" s="7">
        <f t="shared" si="15"/>
        <v>177.41108329050147</v>
      </c>
    </row>
    <row r="214" spans="1:13" x14ac:dyDescent="0.25">
      <c r="A214" t="s">
        <v>421</v>
      </c>
      <c r="B214" s="9" t="s">
        <v>882</v>
      </c>
      <c r="C214" s="10" t="s">
        <v>422</v>
      </c>
      <c r="D214" s="14">
        <v>64.875799999999998</v>
      </c>
      <c r="E214" s="15">
        <v>-148.04390000000001</v>
      </c>
      <c r="F214" s="15">
        <v>663.5</v>
      </c>
      <c r="G214" s="36">
        <f>Table1[[#This Row],[Elevation 
(m)]]*3.28084</f>
        <v>2176.83734</v>
      </c>
      <c r="H214" s="5">
        <v>46.55665372541548</v>
      </c>
      <c r="I214" s="18">
        <v>48.928945825557001</v>
      </c>
      <c r="J214" s="21">
        <f t="shared" si="12"/>
        <v>59.592516768531816</v>
      </c>
      <c r="K214" s="7">
        <f t="shared" si="13"/>
        <v>74.490645960664764</v>
      </c>
      <c r="L214" s="7">
        <f t="shared" si="14"/>
        <v>83.429523475944549</v>
      </c>
      <c r="M214" s="7">
        <f t="shared" si="15"/>
        <v>83.801976705747862</v>
      </c>
    </row>
    <row r="215" spans="1:13" x14ac:dyDescent="0.25">
      <c r="A215" t="s">
        <v>423</v>
      </c>
      <c r="B215" s="9" t="s">
        <v>882</v>
      </c>
      <c r="C215" s="10" t="s">
        <v>424</v>
      </c>
      <c r="D215" s="14">
        <v>64.846400000000003</v>
      </c>
      <c r="E215" s="15">
        <v>-148.0256</v>
      </c>
      <c r="F215" s="15">
        <v>199.6</v>
      </c>
      <c r="G215" s="36">
        <f>Table1[[#This Row],[Elevation 
(m)]]*3.28084</f>
        <v>654.85566399999993</v>
      </c>
      <c r="H215" s="5">
        <v>26.822175937344319</v>
      </c>
      <c r="I215" s="18">
        <v>32.593772474390001</v>
      </c>
      <c r="J215" s="21">
        <f t="shared" si="12"/>
        <v>34.332385199800733</v>
      </c>
      <c r="K215" s="7">
        <f t="shared" si="13"/>
        <v>42.915481499750911</v>
      </c>
      <c r="L215" s="7">
        <f t="shared" si="14"/>
        <v>48.065339279721023</v>
      </c>
      <c r="M215" s="7">
        <f t="shared" si="15"/>
        <v>48.279916687219774</v>
      </c>
    </row>
    <row r="216" spans="1:13" x14ac:dyDescent="0.25">
      <c r="A216" t="s">
        <v>425</v>
      </c>
      <c r="B216" s="9" t="s">
        <v>882</v>
      </c>
      <c r="C216" s="10" t="s">
        <v>426</v>
      </c>
      <c r="D216" s="14">
        <v>64.911100000000005</v>
      </c>
      <c r="E216" s="15">
        <v>-147.92420000000001</v>
      </c>
      <c r="F216" s="15">
        <v>192</v>
      </c>
      <c r="G216" s="36">
        <f>Table1[[#This Row],[Elevation 
(m)]]*3.28084</f>
        <v>629.92128000000002</v>
      </c>
      <c r="H216" s="5">
        <v>29.633466591082843</v>
      </c>
      <c r="I216" s="18">
        <v>35.077234122528203</v>
      </c>
      <c r="J216" s="21">
        <f t="shared" si="12"/>
        <v>37.930837236586044</v>
      </c>
      <c r="K216" s="7">
        <f t="shared" si="13"/>
        <v>47.413546545732551</v>
      </c>
      <c r="L216" s="7">
        <f t="shared" si="14"/>
        <v>53.103172131220461</v>
      </c>
      <c r="M216" s="7">
        <f t="shared" si="15"/>
        <v>53.340239863949122</v>
      </c>
    </row>
    <row r="217" spans="1:13" x14ac:dyDescent="0.25">
      <c r="A217" t="s">
        <v>427</v>
      </c>
      <c r="B217" s="9" t="s">
        <v>882</v>
      </c>
      <c r="C217" s="10" t="s">
        <v>428</v>
      </c>
      <c r="D217" s="14">
        <v>64.8172</v>
      </c>
      <c r="E217" s="15">
        <v>-147.87389999999999</v>
      </c>
      <c r="F217" s="15">
        <v>130.1</v>
      </c>
      <c r="G217" s="36">
        <f>Table1[[#This Row],[Elevation 
(m)]]*3.28084</f>
        <v>426.83728399999995</v>
      </c>
      <c r="H217" s="5">
        <v>30.330011835088619</v>
      </c>
      <c r="I217" s="18">
        <v>35.682786272571001</v>
      </c>
      <c r="J217" s="21">
        <f t="shared" si="12"/>
        <v>38.822415148913436</v>
      </c>
      <c r="K217" s="7">
        <f t="shared" si="13"/>
        <v>48.528018936141791</v>
      </c>
      <c r="L217" s="7">
        <f t="shared" si="14"/>
        <v>54.351381208478813</v>
      </c>
      <c r="M217" s="7">
        <f t="shared" si="15"/>
        <v>54.594021303159515</v>
      </c>
    </row>
    <row r="218" spans="1:13" x14ac:dyDescent="0.25">
      <c r="A218" t="s">
        <v>429</v>
      </c>
      <c r="B218" s="9" t="s">
        <v>882</v>
      </c>
      <c r="C218" s="10" t="s">
        <v>430</v>
      </c>
      <c r="D218" s="14">
        <v>64.834199999999996</v>
      </c>
      <c r="E218" s="15">
        <v>-147.7911</v>
      </c>
      <c r="F218" s="15">
        <v>134.1</v>
      </c>
      <c r="G218" s="36">
        <f>Table1[[#This Row],[Elevation 
(m)]]*3.28084</f>
        <v>439.960644</v>
      </c>
      <c r="H218" s="5">
        <v>29.62796467190627</v>
      </c>
      <c r="I218" s="18">
        <v>35.072436126769901</v>
      </c>
      <c r="J218" s="21">
        <f t="shared" si="12"/>
        <v>37.923794780040026</v>
      </c>
      <c r="K218" s="7">
        <f t="shared" si="13"/>
        <v>47.404743475050033</v>
      </c>
      <c r="L218" s="7">
        <f t="shared" si="14"/>
        <v>53.093312692056045</v>
      </c>
      <c r="M218" s="7">
        <f t="shared" si="15"/>
        <v>53.33033640943129</v>
      </c>
    </row>
    <row r="219" spans="1:13" x14ac:dyDescent="0.25">
      <c r="A219" t="s">
        <v>431</v>
      </c>
      <c r="B219" s="9" t="s">
        <v>882</v>
      </c>
      <c r="C219" s="10" t="s">
        <v>432</v>
      </c>
      <c r="D219" s="14">
        <v>62.542200000000001</v>
      </c>
      <c r="E219" s="15">
        <v>-153.6206</v>
      </c>
      <c r="F219" s="15">
        <v>323.10000000000002</v>
      </c>
      <c r="G219" s="36">
        <f>Table1[[#This Row],[Elevation 
(m)]]*3.28084</f>
        <v>1060.0394040000001</v>
      </c>
      <c r="H219" s="5">
        <v>22.992049209020443</v>
      </c>
      <c r="I219" s="18">
        <v>29.096262298335201</v>
      </c>
      <c r="J219" s="21">
        <f t="shared" si="12"/>
        <v>29.429822987546171</v>
      </c>
      <c r="K219" s="7">
        <f t="shared" si="13"/>
        <v>36.787278734432711</v>
      </c>
      <c r="L219" s="7">
        <f t="shared" si="14"/>
        <v>41.20175218256464</v>
      </c>
      <c r="M219" s="7">
        <f t="shared" si="15"/>
        <v>41.385688576236802</v>
      </c>
    </row>
    <row r="220" spans="1:13" x14ac:dyDescent="0.25">
      <c r="A220" t="s">
        <v>433</v>
      </c>
      <c r="B220" s="9" t="s">
        <v>882</v>
      </c>
      <c r="C220" s="10" t="s">
        <v>434</v>
      </c>
      <c r="D220" s="14">
        <v>57.2667</v>
      </c>
      <c r="E220" s="15">
        <v>-133.61670000000001</v>
      </c>
      <c r="F220" s="15">
        <v>9.1</v>
      </c>
      <c r="G220" s="36">
        <f>Table1[[#This Row],[Elevation 
(m)]]*3.28084</f>
        <v>29.855643999999998</v>
      </c>
      <c r="H220" s="5">
        <v>19.969941364258549</v>
      </c>
      <c r="I220" s="18">
        <v>26.227104874036002</v>
      </c>
      <c r="J220" s="21">
        <f t="shared" si="12"/>
        <v>25.561524946250945</v>
      </c>
      <c r="K220" s="7">
        <f t="shared" si="13"/>
        <v>31.95190618281368</v>
      </c>
      <c r="L220" s="7">
        <f t="shared" si="14"/>
        <v>35.786134924751323</v>
      </c>
      <c r="M220" s="7">
        <f t="shared" si="15"/>
        <v>35.945894455665389</v>
      </c>
    </row>
    <row r="221" spans="1:13" x14ac:dyDescent="0.25">
      <c r="A221" t="s">
        <v>435</v>
      </c>
      <c r="B221" s="9" t="s">
        <v>882</v>
      </c>
      <c r="C221" s="10" t="s">
        <v>436</v>
      </c>
      <c r="D221" s="14">
        <v>62.45</v>
      </c>
      <c r="E221" s="15">
        <v>-158</v>
      </c>
      <c r="F221" s="15">
        <v>99.1</v>
      </c>
      <c r="G221" s="36">
        <f>Table1[[#This Row],[Elevation 
(m)]]*3.28084</f>
        <v>325.13124399999998</v>
      </c>
      <c r="H221" s="5">
        <v>63.627429627358687</v>
      </c>
      <c r="I221" s="18">
        <v>61.589808551189101</v>
      </c>
      <c r="J221" s="21">
        <f t="shared" si="12"/>
        <v>81.443109923019122</v>
      </c>
      <c r="K221" s="7">
        <f t="shared" si="13"/>
        <v>101.8038874037739</v>
      </c>
      <c r="L221" s="7">
        <f t="shared" si="14"/>
        <v>114.02035389222678</v>
      </c>
      <c r="M221" s="7">
        <f t="shared" si="15"/>
        <v>114.52937332924563</v>
      </c>
    </row>
    <row r="222" spans="1:13" x14ac:dyDescent="0.25">
      <c r="A222" t="s">
        <v>437</v>
      </c>
      <c r="B222" s="9" t="s">
        <v>882</v>
      </c>
      <c r="C222" s="10" t="s">
        <v>438</v>
      </c>
      <c r="D222" s="14">
        <v>55.6</v>
      </c>
      <c r="E222" s="15">
        <v>-131.41669999999999</v>
      </c>
      <c r="F222" s="15">
        <v>39.9</v>
      </c>
      <c r="G222" s="36">
        <f>Table1[[#This Row],[Elevation 
(m)]]*3.28084</f>
        <v>130.90551600000001</v>
      </c>
      <c r="H222" s="5">
        <v>87.830519498495988</v>
      </c>
      <c r="I222" s="18">
        <v>78.099453830382899</v>
      </c>
      <c r="J222" s="21">
        <f t="shared" si="12"/>
        <v>112.42306495807486</v>
      </c>
      <c r="K222" s="7">
        <f t="shared" si="13"/>
        <v>140.52883119759358</v>
      </c>
      <c r="L222" s="7">
        <f t="shared" si="14"/>
        <v>157.39229094130482</v>
      </c>
      <c r="M222" s="7">
        <f t="shared" si="15"/>
        <v>158.09493509729276</v>
      </c>
    </row>
    <row r="223" spans="1:13" x14ac:dyDescent="0.25">
      <c r="A223" t="s">
        <v>439</v>
      </c>
      <c r="B223" s="9" t="s">
        <v>882</v>
      </c>
      <c r="C223" s="10" t="s">
        <v>440</v>
      </c>
      <c r="D223" s="14">
        <v>65.003299999999996</v>
      </c>
      <c r="E223" s="15">
        <v>-147.3408</v>
      </c>
      <c r="F223" s="15">
        <v>494.1</v>
      </c>
      <c r="G223" s="36">
        <f>Table1[[#This Row],[Elevation 
(m)]]*3.28084</f>
        <v>1621.063044</v>
      </c>
      <c r="H223" s="5">
        <v>47.630253945177969</v>
      </c>
      <c r="I223" s="18">
        <v>49.757672036423401</v>
      </c>
      <c r="J223" s="21">
        <f t="shared" si="12"/>
        <v>60.966725049827801</v>
      </c>
      <c r="K223" s="7">
        <f t="shared" si="13"/>
        <v>76.208406312284751</v>
      </c>
      <c r="L223" s="7">
        <f t="shared" si="14"/>
        <v>85.353415069758924</v>
      </c>
      <c r="M223" s="7">
        <f t="shared" si="15"/>
        <v>85.734457101320345</v>
      </c>
    </row>
    <row r="224" spans="1:13" x14ac:dyDescent="0.25">
      <c r="A224" t="s">
        <v>441</v>
      </c>
      <c r="B224" s="9" t="s">
        <v>882</v>
      </c>
      <c r="C224" s="10" t="s">
        <v>442</v>
      </c>
      <c r="D224" s="14">
        <v>61.227200000000003</v>
      </c>
      <c r="E224" s="15">
        <v>-149.65029999999999</v>
      </c>
      <c r="F224" s="15">
        <v>143.30000000000001</v>
      </c>
      <c r="G224" s="36">
        <f>Table1[[#This Row],[Elevation 
(m)]]*3.28084</f>
        <v>470.14437200000003</v>
      </c>
      <c r="H224" s="5">
        <v>38.581767468488721</v>
      </c>
      <c r="I224" s="18">
        <v>42.604080804883402</v>
      </c>
      <c r="J224" s="21">
        <f t="shared" si="12"/>
        <v>49.384662359665569</v>
      </c>
      <c r="K224" s="7">
        <f t="shared" si="13"/>
        <v>61.730827949581958</v>
      </c>
      <c r="L224" s="7">
        <f t="shared" si="14"/>
        <v>69.138527303531802</v>
      </c>
      <c r="M224" s="7">
        <f t="shared" si="15"/>
        <v>69.447181443279703</v>
      </c>
    </row>
    <row r="225" spans="1:13" x14ac:dyDescent="0.25">
      <c r="A225" t="s">
        <v>443</v>
      </c>
      <c r="B225" s="9" t="s">
        <v>882</v>
      </c>
      <c r="C225" s="10" t="s">
        <v>444</v>
      </c>
      <c r="D225" s="14">
        <v>64.959199999999996</v>
      </c>
      <c r="E225" s="15">
        <v>-147.62610000000001</v>
      </c>
      <c r="F225" s="15">
        <v>236.2</v>
      </c>
      <c r="G225" s="36">
        <f>Table1[[#This Row],[Elevation 
(m)]]*3.28084</f>
        <v>774.93440799999996</v>
      </c>
      <c r="H225" s="5">
        <v>39.161608324223387</v>
      </c>
      <c r="I225" s="18">
        <v>43.074857909712101</v>
      </c>
      <c r="J225" s="21">
        <f t="shared" si="12"/>
        <v>50.12685865500594</v>
      </c>
      <c r="K225" s="7">
        <f t="shared" si="13"/>
        <v>62.658573318757419</v>
      </c>
      <c r="L225" s="7">
        <f t="shared" si="14"/>
        <v>70.17760211700832</v>
      </c>
      <c r="M225" s="7">
        <f t="shared" si="15"/>
        <v>70.490894983602089</v>
      </c>
    </row>
    <row r="226" spans="1:13" x14ac:dyDescent="0.25">
      <c r="A226" t="s">
        <v>445</v>
      </c>
      <c r="B226" s="9" t="s">
        <v>882</v>
      </c>
      <c r="C226" s="10" t="s">
        <v>446</v>
      </c>
      <c r="D226" s="14">
        <v>58.25</v>
      </c>
      <c r="E226" s="15">
        <v>-134.9</v>
      </c>
      <c r="F226" s="15">
        <v>9.1</v>
      </c>
      <c r="G226" s="36">
        <f>Table1[[#This Row],[Elevation 
(m)]]*3.28084</f>
        <v>29.855643999999998</v>
      </c>
      <c r="H226" s="5">
        <v>26.962444375617704</v>
      </c>
      <c r="I226" s="18">
        <v>32.719258191349901</v>
      </c>
      <c r="J226" s="21">
        <f t="shared" si="12"/>
        <v>34.511928800790663</v>
      </c>
      <c r="K226" s="7">
        <f t="shared" si="13"/>
        <v>43.139911000988327</v>
      </c>
      <c r="L226" s="7">
        <f t="shared" si="14"/>
        <v>48.316700321106929</v>
      </c>
      <c r="M226" s="7">
        <f t="shared" si="15"/>
        <v>48.532399876111867</v>
      </c>
    </row>
    <row r="227" spans="1:13" x14ac:dyDescent="0.25">
      <c r="A227" t="s">
        <v>447</v>
      </c>
      <c r="B227" s="9" t="s">
        <v>882</v>
      </c>
      <c r="C227" s="10" t="s">
        <v>448</v>
      </c>
      <c r="D227" s="14">
        <v>62.3</v>
      </c>
      <c r="E227" s="15">
        <v>-145.30000000000001</v>
      </c>
      <c r="F227" s="15">
        <v>445</v>
      </c>
      <c r="G227" s="36">
        <f>Table1[[#This Row],[Elevation 
(m)]]*3.28084</f>
        <v>1459.9738</v>
      </c>
      <c r="H227" s="5">
        <v>83.543836135775919</v>
      </c>
      <c r="I227" s="18">
        <v>75.272906560801005</v>
      </c>
      <c r="J227" s="21">
        <f t="shared" si="12"/>
        <v>106.93611025379319</v>
      </c>
      <c r="K227" s="7">
        <f t="shared" si="13"/>
        <v>133.67013781724148</v>
      </c>
      <c r="L227" s="7">
        <f t="shared" si="14"/>
        <v>149.71055435531048</v>
      </c>
      <c r="M227" s="7">
        <f t="shared" si="15"/>
        <v>150.37890504439667</v>
      </c>
    </row>
    <row r="228" spans="1:13" x14ac:dyDescent="0.25">
      <c r="A228" t="s">
        <v>449</v>
      </c>
      <c r="B228" s="9" t="s">
        <v>882</v>
      </c>
      <c r="C228" s="10" t="s">
        <v>450</v>
      </c>
      <c r="D228" s="14">
        <v>64.740799999999993</v>
      </c>
      <c r="E228" s="15">
        <v>-156.87559999999999</v>
      </c>
      <c r="F228" s="15">
        <v>46.3</v>
      </c>
      <c r="G228" s="36">
        <f>Table1[[#This Row],[Elevation 
(m)]]*3.28084</f>
        <v>151.90289199999998</v>
      </c>
      <c r="H228" s="5">
        <v>58.605978588209389</v>
      </c>
      <c r="I228" s="18">
        <v>57.970462320902698</v>
      </c>
      <c r="J228" s="21">
        <f t="shared" si="12"/>
        <v>75.015652592908026</v>
      </c>
      <c r="K228" s="7">
        <f t="shared" si="13"/>
        <v>93.769565741135025</v>
      </c>
      <c r="L228" s="7">
        <f t="shared" si="14"/>
        <v>105.02191363007124</v>
      </c>
      <c r="M228" s="7">
        <f t="shared" si="15"/>
        <v>105.4907614587769</v>
      </c>
    </row>
    <row r="229" spans="1:13" x14ac:dyDescent="0.25">
      <c r="A229" t="s">
        <v>451</v>
      </c>
      <c r="B229" s="9" t="s">
        <v>882</v>
      </c>
      <c r="C229" s="10" t="s">
        <v>452</v>
      </c>
      <c r="D229" s="14">
        <v>64.976699999999994</v>
      </c>
      <c r="E229" s="15">
        <v>-147.52109999999999</v>
      </c>
      <c r="F229" s="15">
        <v>288</v>
      </c>
      <c r="G229" s="36">
        <f>Table1[[#This Row],[Elevation 
(m)]]*3.28084</f>
        <v>944.88192000000004</v>
      </c>
      <c r="H229" s="5">
        <v>44.219525125899821</v>
      </c>
      <c r="I229" s="18">
        <v>47.107225955954199</v>
      </c>
      <c r="J229" s="21">
        <f t="shared" si="12"/>
        <v>56.600992161151773</v>
      </c>
      <c r="K229" s="7">
        <f t="shared" si="13"/>
        <v>70.751240201439714</v>
      </c>
      <c r="L229" s="7">
        <f t="shared" si="14"/>
        <v>79.241389025612492</v>
      </c>
      <c r="M229" s="7">
        <f t="shared" si="15"/>
        <v>79.595145226619678</v>
      </c>
    </row>
    <row r="230" spans="1:13" x14ac:dyDescent="0.25">
      <c r="A230" t="s">
        <v>453</v>
      </c>
      <c r="B230" s="9" t="s">
        <v>882</v>
      </c>
      <c r="C230" s="10" t="s">
        <v>454</v>
      </c>
      <c r="D230" s="14">
        <v>60.933300000000003</v>
      </c>
      <c r="E230" s="15">
        <v>-149.16669999999999</v>
      </c>
      <c r="F230" s="15">
        <v>6.1</v>
      </c>
      <c r="G230" s="36">
        <f>Table1[[#This Row],[Elevation 
(m)]]*3.28084</f>
        <v>20.013123999999998</v>
      </c>
      <c r="H230" s="5">
        <v>75.848675809944126</v>
      </c>
      <c r="I230" s="18">
        <v>70.100630810859499</v>
      </c>
      <c r="J230" s="21">
        <f t="shared" si="12"/>
        <v>97.08630503672849</v>
      </c>
      <c r="K230" s="7">
        <f t="shared" si="13"/>
        <v>121.3578812959106</v>
      </c>
      <c r="L230" s="7">
        <f t="shared" si="14"/>
        <v>135.92082705141988</v>
      </c>
      <c r="M230" s="7">
        <f t="shared" si="15"/>
        <v>136.52761645789943</v>
      </c>
    </row>
    <row r="231" spans="1:13" x14ac:dyDescent="0.25">
      <c r="A231" t="s">
        <v>455</v>
      </c>
      <c r="B231" s="9" t="s">
        <v>882</v>
      </c>
      <c r="C231" s="10" t="s">
        <v>456</v>
      </c>
      <c r="D231" s="14">
        <v>58.456099999999999</v>
      </c>
      <c r="E231" s="15">
        <v>-135.86920000000001</v>
      </c>
      <c r="F231" s="15">
        <v>13.7</v>
      </c>
      <c r="G231" s="36">
        <f>Table1[[#This Row],[Elevation 
(m)]]*3.28084</f>
        <v>44.947507999999999</v>
      </c>
      <c r="H231" s="5">
        <v>88.802792221984546</v>
      </c>
      <c r="I231" s="18">
        <v>78.735446872728104</v>
      </c>
      <c r="J231" s="21">
        <f t="shared" si="12"/>
        <v>113.66757404414022</v>
      </c>
      <c r="K231" s="7">
        <f t="shared" si="13"/>
        <v>142.08446755517528</v>
      </c>
      <c r="L231" s="7">
        <f t="shared" si="14"/>
        <v>159.13460366179632</v>
      </c>
      <c r="M231" s="7">
        <f t="shared" si="15"/>
        <v>159.84502599957219</v>
      </c>
    </row>
    <row r="232" spans="1:13" x14ac:dyDescent="0.25">
      <c r="A232" t="s">
        <v>457</v>
      </c>
      <c r="B232" s="9" t="s">
        <v>882</v>
      </c>
      <c r="C232" s="10" t="s">
        <v>458</v>
      </c>
      <c r="D232" s="14">
        <v>61.1</v>
      </c>
      <c r="E232" s="15">
        <v>-149.6936</v>
      </c>
      <c r="F232" s="15">
        <v>671.2</v>
      </c>
      <c r="G232" s="36">
        <f>Table1[[#This Row],[Elevation 
(m)]]*3.28084</f>
        <v>2202.0998079999999</v>
      </c>
      <c r="H232" s="5">
        <v>159.98936448672723</v>
      </c>
      <c r="I232" s="18">
        <v>121.48396891030499</v>
      </c>
      <c r="J232" s="21">
        <f t="shared" si="12"/>
        <v>204.78638654301085</v>
      </c>
      <c r="K232" s="7">
        <f t="shared" si="13"/>
        <v>255.98298317876356</v>
      </c>
      <c r="L232" s="7">
        <f t="shared" si="14"/>
        <v>286.70094116021522</v>
      </c>
      <c r="M232" s="7">
        <f t="shared" si="15"/>
        <v>287.98085607610903</v>
      </c>
    </row>
    <row r="233" spans="1:13" x14ac:dyDescent="0.25">
      <c r="A233" t="s">
        <v>459</v>
      </c>
      <c r="B233" s="9" t="s">
        <v>882</v>
      </c>
      <c r="C233" s="10" t="s">
        <v>460</v>
      </c>
      <c r="D233" s="14">
        <v>62.108600000000003</v>
      </c>
      <c r="E233" s="15">
        <v>-145.53309999999999</v>
      </c>
      <c r="F233" s="15">
        <v>421.5</v>
      </c>
      <c r="G233" s="36">
        <f>Table1[[#This Row],[Elevation 
(m)]]*3.28084</f>
        <v>1382.8740600000001</v>
      </c>
      <c r="H233" s="5">
        <v>43.418284497128809</v>
      </c>
      <c r="I233" s="18">
        <v>46.476891155988604</v>
      </c>
      <c r="J233" s="21">
        <f t="shared" si="12"/>
        <v>55.575404156324879</v>
      </c>
      <c r="K233" s="7">
        <f t="shared" si="13"/>
        <v>69.469255195406092</v>
      </c>
      <c r="L233" s="7">
        <f t="shared" si="14"/>
        <v>77.805565818854831</v>
      </c>
      <c r="M233" s="7">
        <f t="shared" si="15"/>
        <v>78.152912094831848</v>
      </c>
    </row>
    <row r="234" spans="1:13" x14ac:dyDescent="0.25">
      <c r="A234" t="s">
        <v>461</v>
      </c>
      <c r="B234" s="9" t="s">
        <v>882</v>
      </c>
      <c r="C234" s="10" t="s">
        <v>462</v>
      </c>
      <c r="D234" s="14">
        <v>55.45</v>
      </c>
      <c r="E234" s="15">
        <v>-131.88329999999999</v>
      </c>
      <c r="F234" s="15">
        <v>6.1</v>
      </c>
      <c r="G234" s="36">
        <f>Table1[[#This Row],[Elevation 
(m)]]*3.28084</f>
        <v>20.013123999999998</v>
      </c>
      <c r="H234" s="5">
        <v>40.157312136668843</v>
      </c>
      <c r="I234" s="18">
        <v>43.879022469993402</v>
      </c>
      <c r="J234" s="21">
        <f t="shared" si="12"/>
        <v>51.401359534936127</v>
      </c>
      <c r="K234" s="7">
        <f t="shared" si="13"/>
        <v>64.251699418670157</v>
      </c>
      <c r="L234" s="7">
        <f t="shared" si="14"/>
        <v>71.961903348910582</v>
      </c>
      <c r="M234" s="7">
        <f t="shared" si="15"/>
        <v>72.283161846003921</v>
      </c>
    </row>
    <row r="235" spans="1:13" x14ac:dyDescent="0.25">
      <c r="A235" t="s">
        <v>463</v>
      </c>
      <c r="B235" s="9" t="s">
        <v>882</v>
      </c>
      <c r="C235" s="10" t="s">
        <v>464</v>
      </c>
      <c r="D235" s="14">
        <v>58.2</v>
      </c>
      <c r="E235" s="15">
        <v>-136.15</v>
      </c>
      <c r="F235" s="15">
        <v>6.1</v>
      </c>
      <c r="G235" s="36">
        <f>Table1[[#This Row],[Elevation 
(m)]]*3.28084</f>
        <v>20.013123999999998</v>
      </c>
      <c r="H235" s="5">
        <v>104.1995414397167</v>
      </c>
      <c r="I235" s="18">
        <v>88.578091789089996</v>
      </c>
      <c r="J235" s="21">
        <f t="shared" si="12"/>
        <v>133.37541304283738</v>
      </c>
      <c r="K235" s="7">
        <f t="shared" si="13"/>
        <v>166.71926630354673</v>
      </c>
      <c r="L235" s="7">
        <f t="shared" si="14"/>
        <v>186.72557825997237</v>
      </c>
      <c r="M235" s="7">
        <f t="shared" si="15"/>
        <v>187.55917459149006</v>
      </c>
    </row>
    <row r="236" spans="1:13" x14ac:dyDescent="0.25">
      <c r="A236" t="s">
        <v>465</v>
      </c>
      <c r="B236" s="9" t="s">
        <v>882</v>
      </c>
      <c r="C236" s="10" t="s">
        <v>466</v>
      </c>
      <c r="D236" s="14">
        <v>59.2667</v>
      </c>
      <c r="E236" s="15">
        <v>-135.44999999999999</v>
      </c>
      <c r="F236" s="15">
        <v>53.3</v>
      </c>
      <c r="G236" s="36">
        <f>Table1[[#This Row],[Elevation 
(m)]]*3.28084</f>
        <v>174.86877199999998</v>
      </c>
      <c r="H236" s="5">
        <v>56.039790019609313</v>
      </c>
      <c r="I236" s="18">
        <v>56.089461694422702</v>
      </c>
      <c r="J236" s="21">
        <f t="shared" si="12"/>
        <v>71.730931225099923</v>
      </c>
      <c r="K236" s="7">
        <f t="shared" si="13"/>
        <v>89.663664031374907</v>
      </c>
      <c r="L236" s="7">
        <f t="shared" si="14"/>
        <v>100.42330371513991</v>
      </c>
      <c r="M236" s="7">
        <f t="shared" si="15"/>
        <v>100.87162203529677</v>
      </c>
    </row>
    <row r="237" spans="1:13" x14ac:dyDescent="0.25">
      <c r="A237" t="s">
        <v>467</v>
      </c>
      <c r="B237" s="9" t="s">
        <v>882</v>
      </c>
      <c r="C237" s="10" t="s">
        <v>468</v>
      </c>
      <c r="D237" s="14">
        <v>59.238100000000003</v>
      </c>
      <c r="E237" s="15">
        <v>-135.4494</v>
      </c>
      <c r="F237" s="15">
        <v>25</v>
      </c>
      <c r="G237" s="36">
        <f>Table1[[#This Row],[Elevation 
(m)]]*3.28084</f>
        <v>82.021000000000001</v>
      </c>
      <c r="H237" s="5">
        <v>145.81759338464687</v>
      </c>
      <c r="I237" s="18">
        <v>113.460245775519</v>
      </c>
      <c r="J237" s="21">
        <f t="shared" si="12"/>
        <v>186.64651953234801</v>
      </c>
      <c r="K237" s="7">
        <f t="shared" si="13"/>
        <v>233.308149415435</v>
      </c>
      <c r="L237" s="7">
        <f t="shared" si="14"/>
        <v>261.30512734528725</v>
      </c>
      <c r="M237" s="7">
        <f t="shared" si="15"/>
        <v>262.47166809236438</v>
      </c>
    </row>
    <row r="238" spans="1:13" x14ac:dyDescent="0.25">
      <c r="A238" t="s">
        <v>469</v>
      </c>
      <c r="B238" s="9" t="s">
        <v>882</v>
      </c>
      <c r="C238" s="10" t="s">
        <v>470</v>
      </c>
      <c r="D238" s="14">
        <v>59.450299999999999</v>
      </c>
      <c r="E238" s="15">
        <v>-136.3614</v>
      </c>
      <c r="F238" s="15">
        <v>249.9</v>
      </c>
      <c r="G238" s="36">
        <f>Table1[[#This Row],[Elevation 
(m)]]*3.28084</f>
        <v>819.88191600000005</v>
      </c>
      <c r="H238" s="5">
        <v>183.12482771145054</v>
      </c>
      <c r="I238" s="18">
        <v>134.193376431118</v>
      </c>
      <c r="J238" s="21">
        <f t="shared" si="12"/>
        <v>234.39977947065668</v>
      </c>
      <c r="K238" s="7">
        <f t="shared" si="13"/>
        <v>292.99972433832085</v>
      </c>
      <c r="L238" s="7">
        <f t="shared" si="14"/>
        <v>328.15969125891939</v>
      </c>
      <c r="M238" s="7">
        <f t="shared" si="15"/>
        <v>329.62468988061096</v>
      </c>
    </row>
    <row r="239" spans="1:13" x14ac:dyDescent="0.25">
      <c r="A239" t="s">
        <v>471</v>
      </c>
      <c r="B239" s="9" t="s">
        <v>882</v>
      </c>
      <c r="C239" s="10" t="s">
        <v>472</v>
      </c>
      <c r="D239" s="14">
        <v>59.6</v>
      </c>
      <c r="E239" s="15">
        <v>-151.16669999999999</v>
      </c>
      <c r="F239" s="15">
        <v>9.1</v>
      </c>
      <c r="G239" s="36">
        <f>Table1[[#This Row],[Elevation 
(m)]]*3.28084</f>
        <v>29.855643999999998</v>
      </c>
      <c r="H239" s="5">
        <v>39.042877092852464</v>
      </c>
      <c r="I239" s="18">
        <v>42.978609405084903</v>
      </c>
      <c r="J239" s="21">
        <f t="shared" si="12"/>
        <v>49.974882678851159</v>
      </c>
      <c r="K239" s="7">
        <f t="shared" si="13"/>
        <v>62.468603348563946</v>
      </c>
      <c r="L239" s="7">
        <f t="shared" si="14"/>
        <v>69.964835750391629</v>
      </c>
      <c r="M239" s="7">
        <f t="shared" si="15"/>
        <v>70.277178767134444</v>
      </c>
    </row>
    <row r="240" spans="1:13" x14ac:dyDescent="0.25">
      <c r="A240" t="s">
        <v>473</v>
      </c>
      <c r="B240" s="9" t="s">
        <v>882</v>
      </c>
      <c r="C240" s="10" t="s">
        <v>474</v>
      </c>
      <c r="D240" s="14">
        <v>61.987200000000001</v>
      </c>
      <c r="E240" s="15">
        <v>-152.07579999999999</v>
      </c>
      <c r="F240" s="15">
        <v>304.8</v>
      </c>
      <c r="G240" s="36">
        <f>Table1[[#This Row],[Elevation 
(m)]]*3.28084</f>
        <v>1000.000032</v>
      </c>
      <c r="H240" s="5">
        <v>146.75334690457717</v>
      </c>
      <c r="I240" s="18">
        <v>113.996192162962</v>
      </c>
      <c r="J240" s="21">
        <f t="shared" si="12"/>
        <v>187.84428403785878</v>
      </c>
      <c r="K240" s="7">
        <f t="shared" si="13"/>
        <v>234.80535504732347</v>
      </c>
      <c r="L240" s="7">
        <f t="shared" si="14"/>
        <v>262.98199765300234</v>
      </c>
      <c r="M240" s="7">
        <f t="shared" si="15"/>
        <v>264.15602442823888</v>
      </c>
    </row>
    <row r="241" spans="1:13" x14ac:dyDescent="0.25">
      <c r="A241" t="s">
        <v>475</v>
      </c>
      <c r="B241" s="9" t="s">
        <v>882</v>
      </c>
      <c r="C241" s="10" t="s">
        <v>476</v>
      </c>
      <c r="D241" s="14">
        <v>63.8675</v>
      </c>
      <c r="E241" s="15">
        <v>-148.99420000000001</v>
      </c>
      <c r="F241" s="15">
        <v>431.9</v>
      </c>
      <c r="G241" s="36">
        <f>Table1[[#This Row],[Elevation 
(m)]]*3.28084</f>
        <v>1416.994796</v>
      </c>
      <c r="H241" s="5">
        <v>47.642437854483568</v>
      </c>
      <c r="I241" s="18">
        <v>49.767048549096998</v>
      </c>
      <c r="J241" s="21">
        <f t="shared" si="12"/>
        <v>60.982320453738964</v>
      </c>
      <c r="K241" s="7">
        <f t="shared" si="13"/>
        <v>76.227900567173705</v>
      </c>
      <c r="L241" s="7">
        <f t="shared" si="14"/>
        <v>85.375248635234556</v>
      </c>
      <c r="M241" s="7">
        <f t="shared" si="15"/>
        <v>85.75638813807042</v>
      </c>
    </row>
    <row r="242" spans="1:13" x14ac:dyDescent="0.25">
      <c r="A242" t="s">
        <v>477</v>
      </c>
      <c r="B242" s="9" t="s">
        <v>882</v>
      </c>
      <c r="C242" s="10" t="s">
        <v>478</v>
      </c>
      <c r="D242" s="14">
        <v>57.217799999999997</v>
      </c>
      <c r="E242" s="15">
        <v>-134.87700000000001</v>
      </c>
      <c r="F242" s="15">
        <v>6.7</v>
      </c>
      <c r="G242" s="36">
        <f>Table1[[#This Row],[Elevation 
(m)]]*3.28084</f>
        <v>21.981628000000001</v>
      </c>
      <c r="H242" s="5">
        <v>104.24616430399013</v>
      </c>
      <c r="I242" s="18">
        <v>88.607287969630903</v>
      </c>
      <c r="J242" s="21">
        <f t="shared" si="12"/>
        <v>133.43509030910738</v>
      </c>
      <c r="K242" s="7">
        <f t="shared" si="13"/>
        <v>166.7938628863842</v>
      </c>
      <c r="L242" s="7">
        <f t="shared" si="14"/>
        <v>186.80912643275033</v>
      </c>
      <c r="M242" s="7">
        <f t="shared" si="15"/>
        <v>187.64309574718223</v>
      </c>
    </row>
    <row r="243" spans="1:13" x14ac:dyDescent="0.25">
      <c r="A243" t="s">
        <v>479</v>
      </c>
      <c r="B243" s="9" t="s">
        <v>882</v>
      </c>
      <c r="C243" s="10" t="s">
        <v>480</v>
      </c>
      <c r="D243" s="14">
        <v>55.4908</v>
      </c>
      <c r="E243" s="15">
        <v>-132.62219999999999</v>
      </c>
      <c r="F243" s="15">
        <v>9.1</v>
      </c>
      <c r="G243" s="36">
        <f>Table1[[#This Row],[Elevation 
(m)]]*3.28084</f>
        <v>29.855643999999998</v>
      </c>
      <c r="H243" s="5">
        <v>24.069646066345733</v>
      </c>
      <c r="I243" s="18">
        <v>30.094817033281601</v>
      </c>
      <c r="J243" s="21">
        <f t="shared" si="12"/>
        <v>30.809146964922544</v>
      </c>
      <c r="K243" s="7">
        <f t="shared" si="13"/>
        <v>38.511433706153177</v>
      </c>
      <c r="L243" s="7">
        <f t="shared" si="14"/>
        <v>43.132805750891563</v>
      </c>
      <c r="M243" s="7">
        <f t="shared" si="15"/>
        <v>43.325362919422325</v>
      </c>
    </row>
    <row r="244" spans="1:13" x14ac:dyDescent="0.25">
      <c r="A244" t="s">
        <v>481</v>
      </c>
      <c r="B244" s="9" t="s">
        <v>882</v>
      </c>
      <c r="C244" s="10" t="s">
        <v>482</v>
      </c>
      <c r="D244" s="14">
        <v>62.183300000000003</v>
      </c>
      <c r="E244" s="15">
        <v>-159.76669999999999</v>
      </c>
      <c r="F244" s="15">
        <v>6.1</v>
      </c>
      <c r="G244" s="36">
        <f>Table1[[#This Row],[Elevation 
(m)]]*3.28084</f>
        <v>20.013123999999998</v>
      </c>
      <c r="H244" s="5">
        <v>121.15814574821555</v>
      </c>
      <c r="I244" s="18">
        <v>98.985280560791594</v>
      </c>
      <c r="J244" s="21">
        <f t="shared" si="12"/>
        <v>155.08242655771593</v>
      </c>
      <c r="K244" s="7">
        <f t="shared" si="13"/>
        <v>193.8530331971449</v>
      </c>
      <c r="L244" s="7">
        <f t="shared" si="14"/>
        <v>217.11539718080229</v>
      </c>
      <c r="M244" s="7">
        <f t="shared" si="15"/>
        <v>218.08466234678801</v>
      </c>
    </row>
    <row r="245" spans="1:13" x14ac:dyDescent="0.25">
      <c r="A245" t="s">
        <v>483</v>
      </c>
      <c r="B245" s="9" t="s">
        <v>882</v>
      </c>
      <c r="C245" s="10" t="s">
        <v>484</v>
      </c>
      <c r="D245" s="14">
        <v>59.683300000000003</v>
      </c>
      <c r="E245" s="15">
        <v>-151.63329999999999</v>
      </c>
      <c r="F245" s="15">
        <v>345</v>
      </c>
      <c r="G245" s="36">
        <f>Table1[[#This Row],[Elevation 
(m)]]*3.28084</f>
        <v>1131.8897999999999</v>
      </c>
      <c r="H245" s="5">
        <v>50.191902223876816</v>
      </c>
      <c r="I245" s="18">
        <v>51.715484079959801</v>
      </c>
      <c r="J245" s="21">
        <f t="shared" si="12"/>
        <v>64.245634846562325</v>
      </c>
      <c r="K245" s="7">
        <f t="shared" si="13"/>
        <v>80.307043558202906</v>
      </c>
      <c r="L245" s="7">
        <f t="shared" si="14"/>
        <v>89.943888785187269</v>
      </c>
      <c r="M245" s="7">
        <f t="shared" si="15"/>
        <v>90.345424002978262</v>
      </c>
    </row>
    <row r="246" spans="1:13" x14ac:dyDescent="0.25">
      <c r="A246" t="s">
        <v>485</v>
      </c>
      <c r="B246" s="9" t="s">
        <v>882</v>
      </c>
      <c r="C246" s="10" t="s">
        <v>486</v>
      </c>
      <c r="D246" s="14">
        <v>59.744399999999999</v>
      </c>
      <c r="E246" s="15">
        <v>-151.63470000000001</v>
      </c>
      <c r="F246" s="15">
        <v>329.2</v>
      </c>
      <c r="G246" s="36">
        <f>Table1[[#This Row],[Elevation 
(m)]]*3.28084</f>
        <v>1080.0525279999999</v>
      </c>
      <c r="H246" s="5">
        <v>75.265710535391435</v>
      </c>
      <c r="I246" s="18">
        <v>69.703302597030103</v>
      </c>
      <c r="J246" s="21">
        <f t="shared" si="12"/>
        <v>96.340109485301042</v>
      </c>
      <c r="K246" s="7">
        <f t="shared" si="13"/>
        <v>120.4251368566263</v>
      </c>
      <c r="L246" s="7">
        <f t="shared" si="14"/>
        <v>134.87615327942146</v>
      </c>
      <c r="M246" s="7">
        <f t="shared" si="15"/>
        <v>135.47827896370458</v>
      </c>
    </row>
    <row r="247" spans="1:13" x14ac:dyDescent="0.25">
      <c r="A247" t="s">
        <v>487</v>
      </c>
      <c r="B247" s="9" t="s">
        <v>882</v>
      </c>
      <c r="C247" s="10" t="s">
        <v>488</v>
      </c>
      <c r="D247" s="14">
        <v>59.716099999999997</v>
      </c>
      <c r="E247" s="15">
        <v>-151.32560000000001</v>
      </c>
      <c r="F247" s="15">
        <v>156.1</v>
      </c>
      <c r="G247" s="36">
        <f>Table1[[#This Row],[Elevation 
(m)]]*3.28084</f>
        <v>512.13912399999992</v>
      </c>
      <c r="H247" s="5">
        <v>35.493091054395251</v>
      </c>
      <c r="I247" s="18">
        <v>40.064004479789503</v>
      </c>
      <c r="J247" s="21">
        <f t="shared" si="12"/>
        <v>45.431156549625925</v>
      </c>
      <c r="K247" s="7">
        <f t="shared" si="13"/>
        <v>56.788945687032403</v>
      </c>
      <c r="L247" s="7">
        <f t="shared" si="14"/>
        <v>63.603619169476296</v>
      </c>
      <c r="M247" s="7">
        <f t="shared" si="15"/>
        <v>63.887563897911456</v>
      </c>
    </row>
    <row r="248" spans="1:13" x14ac:dyDescent="0.25">
      <c r="A248" t="s">
        <v>489</v>
      </c>
      <c r="B248" s="9" t="s">
        <v>882</v>
      </c>
      <c r="C248" s="10" t="s">
        <v>490</v>
      </c>
      <c r="D248" s="14">
        <v>58.107199999999999</v>
      </c>
      <c r="E248" s="15">
        <v>-135.42779999999999</v>
      </c>
      <c r="F248" s="15">
        <v>39.6</v>
      </c>
      <c r="G248" s="36">
        <f>Table1[[#This Row],[Elevation 
(m)]]*3.28084</f>
        <v>129.92126400000001</v>
      </c>
      <c r="H248" s="5">
        <v>67.540210068268664</v>
      </c>
      <c r="I248" s="18">
        <v>64.358028311674502</v>
      </c>
      <c r="J248" s="21">
        <f t="shared" si="12"/>
        <v>86.451468887383896</v>
      </c>
      <c r="K248" s="7">
        <f t="shared" si="13"/>
        <v>108.06433610922987</v>
      </c>
      <c r="L248" s="7">
        <f t="shared" si="14"/>
        <v>121.03205644233746</v>
      </c>
      <c r="M248" s="7">
        <f t="shared" si="15"/>
        <v>121.57237812288361</v>
      </c>
    </row>
    <row r="249" spans="1:13" x14ac:dyDescent="0.25">
      <c r="A249" t="s">
        <v>491</v>
      </c>
      <c r="B249" s="9" t="s">
        <v>882</v>
      </c>
      <c r="C249" s="10" t="s">
        <v>492</v>
      </c>
      <c r="D249" s="14">
        <v>60.898299999999999</v>
      </c>
      <c r="E249" s="15">
        <v>-149.62860000000001</v>
      </c>
      <c r="F249" s="15">
        <v>54.9</v>
      </c>
      <c r="G249" s="36">
        <f>Table1[[#This Row],[Elevation 
(m)]]*3.28084</f>
        <v>180.11811599999999</v>
      </c>
      <c r="H249" s="5">
        <v>44.174345994463849</v>
      </c>
      <c r="I249" s="18">
        <v>47.071764062162401</v>
      </c>
      <c r="J249" s="21">
        <f t="shared" si="12"/>
        <v>56.543162872913733</v>
      </c>
      <c r="K249" s="7">
        <f t="shared" si="13"/>
        <v>70.678953591142161</v>
      </c>
      <c r="L249" s="7">
        <f t="shared" si="14"/>
        <v>79.16042802207923</v>
      </c>
      <c r="M249" s="7">
        <f t="shared" si="15"/>
        <v>79.513822790034936</v>
      </c>
    </row>
    <row r="250" spans="1:13" x14ac:dyDescent="0.25">
      <c r="A250" t="s">
        <v>493</v>
      </c>
      <c r="B250" s="9" t="s">
        <v>882</v>
      </c>
      <c r="C250" s="10" t="s">
        <v>494</v>
      </c>
      <c r="D250" s="14">
        <v>61.631100000000004</v>
      </c>
      <c r="E250" s="15">
        <v>-149.80189999999999</v>
      </c>
      <c r="F250" s="15">
        <v>82.9</v>
      </c>
      <c r="G250" s="36">
        <f>Table1[[#This Row],[Elevation 
(m)]]*3.28084</f>
        <v>271.98163600000004</v>
      </c>
      <c r="H250" s="5">
        <v>123.84425693085649</v>
      </c>
      <c r="I250" s="18">
        <v>100.597322874585</v>
      </c>
      <c r="J250" s="21">
        <f t="shared" si="12"/>
        <v>158.52064887149632</v>
      </c>
      <c r="K250" s="7">
        <f t="shared" si="13"/>
        <v>198.15081108937039</v>
      </c>
      <c r="L250" s="7">
        <f t="shared" si="14"/>
        <v>221.92890842009487</v>
      </c>
      <c r="M250" s="7">
        <f t="shared" si="15"/>
        <v>222.91966247554168</v>
      </c>
    </row>
    <row r="251" spans="1:13" x14ac:dyDescent="0.25">
      <c r="A251" t="s">
        <v>495</v>
      </c>
      <c r="B251" s="9" t="s">
        <v>882</v>
      </c>
      <c r="C251" s="10" t="s">
        <v>496</v>
      </c>
      <c r="D251" s="14">
        <v>66.066699999999997</v>
      </c>
      <c r="E251" s="15">
        <v>-154.23330000000001</v>
      </c>
      <c r="F251" s="15">
        <v>166.1</v>
      </c>
      <c r="G251" s="36">
        <f>Table1[[#This Row],[Elevation 
(m)]]*3.28084</f>
        <v>544.94752399999993</v>
      </c>
      <c r="H251" s="5">
        <v>64.549600199074547</v>
      </c>
      <c r="I251" s="18">
        <v>62.246170626156697</v>
      </c>
      <c r="J251" s="21">
        <f t="shared" si="12"/>
        <v>82.623488254815427</v>
      </c>
      <c r="K251" s="7">
        <f t="shared" si="13"/>
        <v>103.27936031851928</v>
      </c>
      <c r="L251" s="7">
        <f t="shared" si="14"/>
        <v>115.67288355674161</v>
      </c>
      <c r="M251" s="7">
        <f t="shared" si="15"/>
        <v>116.18928035833419</v>
      </c>
    </row>
    <row r="252" spans="1:13" x14ac:dyDescent="0.25">
      <c r="A252" t="s">
        <v>497</v>
      </c>
      <c r="B252" s="9" t="s">
        <v>882</v>
      </c>
      <c r="C252" s="10" t="s">
        <v>498</v>
      </c>
      <c r="D252" s="14">
        <v>55.915300000000002</v>
      </c>
      <c r="E252" s="15">
        <v>-130.02690000000001</v>
      </c>
      <c r="F252" s="15">
        <v>24.4</v>
      </c>
      <c r="G252" s="36">
        <f>Table1[[#This Row],[Elevation 
(m)]]*3.28084</f>
        <v>80.052495999999991</v>
      </c>
      <c r="H252" s="5">
        <v>126.25237294336445</v>
      </c>
      <c r="I252" s="18">
        <v>102.034717364748</v>
      </c>
      <c r="J252" s="21">
        <f t="shared" si="12"/>
        <v>161.60303736750652</v>
      </c>
      <c r="K252" s="7">
        <f t="shared" si="13"/>
        <v>202.00379670938312</v>
      </c>
      <c r="L252" s="7">
        <f t="shared" si="14"/>
        <v>226.24425231450911</v>
      </c>
      <c r="M252" s="7">
        <f t="shared" si="15"/>
        <v>227.25427129805601</v>
      </c>
    </row>
    <row r="253" spans="1:13" x14ac:dyDescent="0.25">
      <c r="A253" t="s">
        <v>499</v>
      </c>
      <c r="B253" s="9" t="s">
        <v>882</v>
      </c>
      <c r="C253" s="10" t="s">
        <v>500</v>
      </c>
      <c r="D253" s="14">
        <v>65.9833</v>
      </c>
      <c r="E253" s="15">
        <v>-153.6833</v>
      </c>
      <c r="F253" s="15">
        <v>371.9</v>
      </c>
      <c r="G253" s="36">
        <f>Table1[[#This Row],[Elevation 
(m)]]*3.28084</f>
        <v>1220.1443959999999</v>
      </c>
      <c r="H253" s="5">
        <v>61.741880359651901</v>
      </c>
      <c r="I253" s="18">
        <v>60.239891897242302</v>
      </c>
      <c r="J253" s="21">
        <f t="shared" si="12"/>
        <v>79.029606860354448</v>
      </c>
      <c r="K253" s="7">
        <f t="shared" si="13"/>
        <v>98.787008575443053</v>
      </c>
      <c r="L253" s="7">
        <f t="shared" si="14"/>
        <v>110.64144960449623</v>
      </c>
      <c r="M253" s="7">
        <f t="shared" si="15"/>
        <v>111.13538464737343</v>
      </c>
    </row>
    <row r="254" spans="1:13" x14ac:dyDescent="0.25">
      <c r="A254" t="s">
        <v>501</v>
      </c>
      <c r="B254" s="9" t="s">
        <v>882</v>
      </c>
      <c r="C254" s="10" t="s">
        <v>502</v>
      </c>
      <c r="D254" s="14">
        <v>59.555</v>
      </c>
      <c r="E254" s="15">
        <v>-154.4983</v>
      </c>
      <c r="F254" s="15">
        <v>36.6</v>
      </c>
      <c r="G254" s="36">
        <f>Table1[[#This Row],[Elevation 
(m)]]*3.28084</f>
        <v>120.078744</v>
      </c>
      <c r="H254" s="5">
        <v>48.33092024274881</v>
      </c>
      <c r="I254" s="18">
        <v>50.295872213877701</v>
      </c>
      <c r="J254" s="21">
        <f t="shared" si="12"/>
        <v>61.863577910718483</v>
      </c>
      <c r="K254" s="7">
        <f t="shared" si="13"/>
        <v>77.329472388398102</v>
      </c>
      <c r="L254" s="7">
        <f t="shared" si="14"/>
        <v>86.609009075005886</v>
      </c>
      <c r="M254" s="7">
        <f t="shared" si="15"/>
        <v>86.995656436947868</v>
      </c>
    </row>
    <row r="255" spans="1:13" x14ac:dyDescent="0.25">
      <c r="A255" t="s">
        <v>503</v>
      </c>
      <c r="B255" s="9" t="s">
        <v>882</v>
      </c>
      <c r="C255" s="10" t="s">
        <v>504</v>
      </c>
      <c r="D255" s="14">
        <v>58.3</v>
      </c>
      <c r="E255" s="15">
        <v>-134.4</v>
      </c>
      <c r="F255" s="15">
        <v>52.1</v>
      </c>
      <c r="G255" s="36">
        <f>Table1[[#This Row],[Elevation 
(m)]]*3.28084</f>
        <v>170.93176400000002</v>
      </c>
      <c r="H255" s="5">
        <v>66.944447659554328</v>
      </c>
      <c r="I255" s="18">
        <v>63.939320089134903</v>
      </c>
      <c r="J255" s="21">
        <f t="shared" si="12"/>
        <v>85.688893004229556</v>
      </c>
      <c r="K255" s="7">
        <f t="shared" si="13"/>
        <v>107.11111625528693</v>
      </c>
      <c r="L255" s="7">
        <f t="shared" si="14"/>
        <v>119.96445020592137</v>
      </c>
      <c r="M255" s="7">
        <f t="shared" si="15"/>
        <v>120.50000578719779</v>
      </c>
    </row>
    <row r="256" spans="1:13" x14ac:dyDescent="0.25">
      <c r="A256" t="s">
        <v>503</v>
      </c>
      <c r="B256" s="9" t="s">
        <v>882</v>
      </c>
      <c r="C256" s="10" t="s">
        <v>505</v>
      </c>
      <c r="D256" s="14">
        <v>58.298900000000003</v>
      </c>
      <c r="E256" s="15">
        <v>-134.4111</v>
      </c>
      <c r="F256" s="15">
        <v>15.2</v>
      </c>
      <c r="G256" s="36">
        <f>Table1[[#This Row],[Elevation 
(m)]]*3.28084</f>
        <v>49.868767999999996</v>
      </c>
      <c r="H256" s="5">
        <v>31.97748839712424</v>
      </c>
      <c r="I256" s="18">
        <v>37.100701362000599</v>
      </c>
      <c r="J256" s="21">
        <f t="shared" si="12"/>
        <v>40.931185148319031</v>
      </c>
      <c r="K256" s="7">
        <f t="shared" si="13"/>
        <v>51.163981435398789</v>
      </c>
      <c r="L256" s="7">
        <f t="shared" si="14"/>
        <v>57.303659207646646</v>
      </c>
      <c r="M256" s="7">
        <f t="shared" si="15"/>
        <v>57.559479114823638</v>
      </c>
    </row>
    <row r="257" spans="1:13" x14ac:dyDescent="0.25">
      <c r="A257" t="s">
        <v>506</v>
      </c>
      <c r="B257" s="9" t="s">
        <v>882</v>
      </c>
      <c r="C257" s="10" t="s">
        <v>507</v>
      </c>
      <c r="D257" s="14">
        <v>58.400300000000001</v>
      </c>
      <c r="E257" s="15">
        <v>-134.5694</v>
      </c>
      <c r="F257" s="15">
        <v>32.299999999999997</v>
      </c>
      <c r="G257" s="36">
        <f>Table1[[#This Row],[Elevation 
(m)]]*3.28084</f>
        <v>105.97113199999998</v>
      </c>
      <c r="H257" s="5">
        <v>45.662450273306597</v>
      </c>
      <c r="I257" s="18">
        <v>48.234851803678303</v>
      </c>
      <c r="J257" s="21">
        <f t="shared" si="12"/>
        <v>58.447936349832446</v>
      </c>
      <c r="K257" s="7">
        <f t="shared" si="13"/>
        <v>73.059920437290558</v>
      </c>
      <c r="L257" s="7">
        <f t="shared" si="14"/>
        <v>81.827110889765436</v>
      </c>
      <c r="M257" s="7">
        <f t="shared" si="15"/>
        <v>82.192410491951875</v>
      </c>
    </row>
    <row r="258" spans="1:13" x14ac:dyDescent="0.25">
      <c r="A258" t="s">
        <v>508</v>
      </c>
      <c r="B258" s="9" t="s">
        <v>882</v>
      </c>
      <c r="C258" s="10" t="s">
        <v>509</v>
      </c>
      <c r="D258" s="14">
        <v>58.386899999999997</v>
      </c>
      <c r="E258" s="15">
        <v>-134.76580000000001</v>
      </c>
      <c r="F258" s="15">
        <v>10.7</v>
      </c>
      <c r="G258" s="36">
        <f>Table1[[#This Row],[Elevation 
(m)]]*3.28084</f>
        <v>35.104987999999999</v>
      </c>
      <c r="H258" s="5">
        <v>60.55915479182967</v>
      </c>
      <c r="I258" s="18">
        <v>59.387610061783001</v>
      </c>
      <c r="J258" s="21">
        <f t="shared" si="12"/>
        <v>77.515718133541995</v>
      </c>
      <c r="K258" s="7">
        <f t="shared" si="13"/>
        <v>96.894647666927483</v>
      </c>
      <c r="L258" s="7">
        <f t="shared" si="14"/>
        <v>108.5220053869588</v>
      </c>
      <c r="M258" s="7">
        <f t="shared" si="15"/>
        <v>109.00647862529343</v>
      </c>
    </row>
    <row r="259" spans="1:13" x14ac:dyDescent="0.25">
      <c r="A259" t="s">
        <v>510</v>
      </c>
      <c r="B259" s="9" t="s">
        <v>882</v>
      </c>
      <c r="C259" s="10" t="s">
        <v>511</v>
      </c>
      <c r="D259" s="14">
        <v>58.405799999999999</v>
      </c>
      <c r="E259" s="15">
        <v>-134.7467</v>
      </c>
      <c r="F259" s="15">
        <v>74.7</v>
      </c>
      <c r="G259" s="36">
        <f>Table1[[#This Row],[Elevation 
(m)]]*3.28084</f>
        <v>245.07874800000002</v>
      </c>
      <c r="H259" s="5">
        <v>56.473911565219403</v>
      </c>
      <c r="I259" s="18">
        <v>56.409238214446098</v>
      </c>
      <c r="J259" s="21">
        <f t="shared" si="12"/>
        <v>72.286606803480851</v>
      </c>
      <c r="K259" s="7">
        <f t="shared" si="13"/>
        <v>90.358258504351056</v>
      </c>
      <c r="L259" s="7">
        <f t="shared" si="14"/>
        <v>101.20124952487319</v>
      </c>
      <c r="M259" s="7">
        <f t="shared" si="15"/>
        <v>101.65304081739494</v>
      </c>
    </row>
    <row r="260" spans="1:13" x14ac:dyDescent="0.25">
      <c r="A260" t="s">
        <v>512</v>
      </c>
      <c r="B260" s="9" t="s">
        <v>882</v>
      </c>
      <c r="C260" s="10" t="s">
        <v>513</v>
      </c>
      <c r="D260" s="14">
        <v>58.416699999999999</v>
      </c>
      <c r="E260" s="15">
        <v>-134.5333</v>
      </c>
      <c r="F260" s="15">
        <v>36.9</v>
      </c>
      <c r="G260" s="36">
        <f>Table1[[#This Row],[Elevation 
(m)]]*3.28084</f>
        <v>121.062996</v>
      </c>
      <c r="H260" s="5">
        <v>52.812685312224019</v>
      </c>
      <c r="I260" s="18">
        <v>53.6914465625606</v>
      </c>
      <c r="J260" s="21">
        <f t="shared" ref="J260:J323" si="16">K260*0.8</f>
        <v>67.600237199646742</v>
      </c>
      <c r="K260" s="7">
        <f t="shared" ref="K260:K323" si="17">H260*1.6</f>
        <v>84.500296499558431</v>
      </c>
      <c r="L260" s="7">
        <f t="shared" ref="L260:L323" si="18">K260*1.12</f>
        <v>94.640332079505455</v>
      </c>
      <c r="M260" s="7">
        <f t="shared" ref="M260:M323" si="19">K260*1.125</f>
        <v>95.062833562003235</v>
      </c>
    </row>
    <row r="261" spans="1:13" x14ac:dyDescent="0.25">
      <c r="A261" t="s">
        <v>514</v>
      </c>
      <c r="B261" s="9" t="s">
        <v>882</v>
      </c>
      <c r="C261" s="10" t="s">
        <v>515</v>
      </c>
      <c r="D261" s="14">
        <v>58.294400000000003</v>
      </c>
      <c r="E261" s="15">
        <v>-134.67529999999999</v>
      </c>
      <c r="F261" s="15">
        <v>13.7</v>
      </c>
      <c r="G261" s="36">
        <f>Table1[[#This Row],[Elevation 
(m)]]*3.28084</f>
        <v>44.947507999999999</v>
      </c>
      <c r="H261" s="5">
        <v>39.968242408266804</v>
      </c>
      <c r="I261" s="18">
        <v>43.726730815770601</v>
      </c>
      <c r="J261" s="21">
        <f t="shared" si="16"/>
        <v>51.159350282581514</v>
      </c>
      <c r="K261" s="7">
        <f t="shared" si="17"/>
        <v>63.949187853226888</v>
      </c>
      <c r="L261" s="7">
        <f t="shared" si="18"/>
        <v>71.623090395614128</v>
      </c>
      <c r="M261" s="7">
        <f t="shared" si="19"/>
        <v>71.942836334880255</v>
      </c>
    </row>
    <row r="262" spans="1:13" x14ac:dyDescent="0.25">
      <c r="A262" s="31" t="s">
        <v>516</v>
      </c>
      <c r="B262" s="32" t="s">
        <v>882</v>
      </c>
      <c r="C262" s="33" t="s">
        <v>517</v>
      </c>
      <c r="D262" s="34">
        <v>56.966700000000003</v>
      </c>
      <c r="E262" s="35">
        <v>-133.9</v>
      </c>
      <c r="F262" s="35">
        <v>21.3</v>
      </c>
      <c r="G262" s="37">
        <f>Table1[[#This Row],[Elevation 
(m)]]*3.28084</f>
        <v>69.881892000000008</v>
      </c>
      <c r="H262" s="5">
        <v>40.170589216729347</v>
      </c>
      <c r="I262" s="18">
        <v>43.889709773317598</v>
      </c>
      <c r="J262" s="21">
        <f t="shared" si="16"/>
        <v>51.418354197413571</v>
      </c>
      <c r="K262" s="7">
        <f t="shared" si="17"/>
        <v>64.272942746766958</v>
      </c>
      <c r="L262" s="7">
        <f t="shared" si="18"/>
        <v>71.985695876378998</v>
      </c>
      <c r="M262" s="7">
        <f t="shared" si="19"/>
        <v>72.307060590112826</v>
      </c>
    </row>
    <row r="263" spans="1:13" x14ac:dyDescent="0.25">
      <c r="A263" t="s">
        <v>518</v>
      </c>
      <c r="B263" s="9" t="s">
        <v>882</v>
      </c>
      <c r="C263" s="10" t="s">
        <v>519</v>
      </c>
      <c r="D263" s="14">
        <v>55.533299999999997</v>
      </c>
      <c r="E263" s="15">
        <v>-132.4</v>
      </c>
      <c r="F263" s="15">
        <v>9.1</v>
      </c>
      <c r="G263" s="36">
        <f>Table1[[#This Row],[Elevation 
(m)]]*3.28084</f>
        <v>29.855643999999998</v>
      </c>
      <c r="H263" s="5">
        <v>19.227126022566779</v>
      </c>
      <c r="I263" s="18">
        <v>25.504830926197801</v>
      </c>
      <c r="J263" s="21">
        <f t="shared" si="16"/>
        <v>24.610721308885481</v>
      </c>
      <c r="K263" s="7">
        <f t="shared" si="17"/>
        <v>30.763401636106849</v>
      </c>
      <c r="L263" s="7">
        <f t="shared" si="18"/>
        <v>34.455009832439671</v>
      </c>
      <c r="M263" s="7">
        <f t="shared" si="19"/>
        <v>34.608826840620203</v>
      </c>
    </row>
    <row r="264" spans="1:13" x14ac:dyDescent="0.25">
      <c r="A264" t="s">
        <v>520</v>
      </c>
      <c r="B264" s="9" t="s">
        <v>882</v>
      </c>
      <c r="C264" s="10" t="s">
        <v>521</v>
      </c>
      <c r="D264" s="14">
        <v>60.366700000000002</v>
      </c>
      <c r="E264" s="15">
        <v>-151.38329999999999</v>
      </c>
      <c r="F264" s="15">
        <v>21.3</v>
      </c>
      <c r="G264" s="36">
        <f>Table1[[#This Row],[Elevation 
(m)]]*3.28084</f>
        <v>69.881892000000008</v>
      </c>
      <c r="H264" s="5">
        <v>42.662211475230464</v>
      </c>
      <c r="I264" s="18">
        <v>45.879275259647898</v>
      </c>
      <c r="J264" s="21">
        <f t="shared" si="16"/>
        <v>54.607630688295004</v>
      </c>
      <c r="K264" s="7">
        <f t="shared" si="17"/>
        <v>68.259538360368751</v>
      </c>
      <c r="L264" s="7">
        <f t="shared" si="18"/>
        <v>76.450682963613005</v>
      </c>
      <c r="M264" s="7">
        <f t="shared" si="19"/>
        <v>76.791980655414847</v>
      </c>
    </row>
    <row r="265" spans="1:13" x14ac:dyDescent="0.25">
      <c r="A265" t="s">
        <v>522</v>
      </c>
      <c r="B265" s="9" t="s">
        <v>882</v>
      </c>
      <c r="C265" s="10" t="s">
        <v>523</v>
      </c>
      <c r="D265" s="14">
        <v>59.466700000000003</v>
      </c>
      <c r="E265" s="15">
        <v>-151.55000000000001</v>
      </c>
      <c r="F265" s="15">
        <v>3</v>
      </c>
      <c r="G265" s="36">
        <f>Table1[[#This Row],[Elevation 
(m)]]*3.28084</f>
        <v>9.8425200000000004</v>
      </c>
      <c r="H265" s="5">
        <v>73.410007977081008</v>
      </c>
      <c r="I265" s="18">
        <v>68.433082802028807</v>
      </c>
      <c r="J265" s="21">
        <f t="shared" si="16"/>
        <v>93.9648102106637</v>
      </c>
      <c r="K265" s="7">
        <f t="shared" si="17"/>
        <v>117.45601276332962</v>
      </c>
      <c r="L265" s="7">
        <f t="shared" si="18"/>
        <v>131.55073429492919</v>
      </c>
      <c r="M265" s="7">
        <f t="shared" si="19"/>
        <v>132.13801435874583</v>
      </c>
    </row>
    <row r="266" spans="1:13" x14ac:dyDescent="0.25">
      <c r="A266" t="s">
        <v>524</v>
      </c>
      <c r="B266" s="9" t="s">
        <v>882</v>
      </c>
      <c r="C266" s="10" t="s">
        <v>525</v>
      </c>
      <c r="D266" s="14">
        <v>60.669199999999996</v>
      </c>
      <c r="E266" s="15">
        <v>-151.3228</v>
      </c>
      <c r="F266" s="15">
        <v>38.4</v>
      </c>
      <c r="G266" s="36">
        <f>Table1[[#This Row],[Elevation 
(m)]]*3.28084</f>
        <v>125.98425599999999</v>
      </c>
      <c r="H266" s="5">
        <v>60.948542564043159</v>
      </c>
      <c r="I266" s="18">
        <v>59.668686033583398</v>
      </c>
      <c r="J266" s="21">
        <f t="shared" si="16"/>
        <v>78.014134481975248</v>
      </c>
      <c r="K266" s="7">
        <f t="shared" si="17"/>
        <v>97.517668102469059</v>
      </c>
      <c r="L266" s="7">
        <f t="shared" si="18"/>
        <v>109.21978827476536</v>
      </c>
      <c r="M266" s="7">
        <f t="shared" si="19"/>
        <v>109.7073766152777</v>
      </c>
    </row>
    <row r="267" spans="1:13" x14ac:dyDescent="0.25">
      <c r="A267" s="31" t="s">
        <v>526</v>
      </c>
      <c r="B267" s="32" t="s">
        <v>882</v>
      </c>
      <c r="C267" s="33" t="s">
        <v>527</v>
      </c>
      <c r="D267" s="34">
        <v>61.4833</v>
      </c>
      <c r="E267" s="35">
        <v>-142.88329999999999</v>
      </c>
      <c r="F267" s="35">
        <v>673.9</v>
      </c>
      <c r="G267" s="37">
        <f>Table1[[#This Row],[Elevation 
(m)]]*3.28084</f>
        <v>2210.9580759999999</v>
      </c>
      <c r="H267" s="5">
        <v>76.523605978425678</v>
      </c>
      <c r="I267" s="18">
        <v>70.559636175209704</v>
      </c>
      <c r="J267" s="21">
        <f t="shared" si="16"/>
        <v>97.950215652384884</v>
      </c>
      <c r="K267" s="7">
        <f t="shared" si="17"/>
        <v>122.43776956548109</v>
      </c>
      <c r="L267" s="7">
        <f t="shared" si="18"/>
        <v>137.13030191333883</v>
      </c>
      <c r="M267" s="7">
        <f t="shared" si="19"/>
        <v>137.74249076116624</v>
      </c>
    </row>
    <row r="268" spans="1:13" x14ac:dyDescent="0.25">
      <c r="A268" t="s">
        <v>528</v>
      </c>
      <c r="B268" s="9" t="s">
        <v>882</v>
      </c>
      <c r="C268" s="10" t="s">
        <v>529</v>
      </c>
      <c r="D268" s="14">
        <v>61.679699999999997</v>
      </c>
      <c r="E268" s="15">
        <v>-144.76329999999999</v>
      </c>
      <c r="F268" s="15">
        <v>378</v>
      </c>
      <c r="G268" s="36">
        <f>Table1[[#This Row],[Elevation 
(m)]]*3.28084</f>
        <v>1240.15752</v>
      </c>
      <c r="H268" s="5">
        <v>22.292256193388333</v>
      </c>
      <c r="I268" s="18">
        <v>28.441203048244901</v>
      </c>
      <c r="J268" s="21">
        <f t="shared" si="16"/>
        <v>28.534087927537072</v>
      </c>
      <c r="K268" s="7">
        <f t="shared" si="17"/>
        <v>35.667609909421337</v>
      </c>
      <c r="L268" s="7">
        <f t="shared" si="18"/>
        <v>39.947723098551904</v>
      </c>
      <c r="M268" s="7">
        <f t="shared" si="19"/>
        <v>40.126061148099005</v>
      </c>
    </row>
    <row r="269" spans="1:13" x14ac:dyDescent="0.25">
      <c r="A269" t="s">
        <v>530</v>
      </c>
      <c r="B269" s="9" t="s">
        <v>882</v>
      </c>
      <c r="C269" s="10" t="s">
        <v>531</v>
      </c>
      <c r="D269" s="14">
        <v>55.35</v>
      </c>
      <c r="E269" s="15">
        <v>-131.69999999999999</v>
      </c>
      <c r="F269" s="15">
        <v>100.6</v>
      </c>
      <c r="G269" s="36">
        <f>Table1[[#This Row],[Elevation 
(m)]]*3.28084</f>
        <v>330.052504</v>
      </c>
      <c r="H269" s="5">
        <v>279.75953770510989</v>
      </c>
      <c r="I269" s="18">
        <v>183.363165294905</v>
      </c>
      <c r="J269" s="21">
        <f t="shared" si="16"/>
        <v>358.09220826254068</v>
      </c>
      <c r="K269" s="7">
        <f t="shared" si="17"/>
        <v>447.61526032817585</v>
      </c>
      <c r="L269" s="7">
        <f t="shared" si="18"/>
        <v>501.32909156755699</v>
      </c>
      <c r="M269" s="7">
        <f t="shared" si="19"/>
        <v>503.56716786919782</v>
      </c>
    </row>
    <row r="270" spans="1:13" x14ac:dyDescent="0.25">
      <c r="A270" t="s">
        <v>532</v>
      </c>
      <c r="B270" s="9" t="s">
        <v>882</v>
      </c>
      <c r="C270" s="10" t="s">
        <v>533</v>
      </c>
      <c r="D270" s="14">
        <v>64.915599999999998</v>
      </c>
      <c r="E270" s="15">
        <v>-148.27109999999999</v>
      </c>
      <c r="F270" s="15">
        <v>487.7</v>
      </c>
      <c r="G270" s="36">
        <f>Table1[[#This Row],[Elevation 
(m)]]*3.28084</f>
        <v>1600.065668</v>
      </c>
      <c r="H270" s="5">
        <v>48.284081755089645</v>
      </c>
      <c r="I270" s="18">
        <v>50.259958714325997</v>
      </c>
      <c r="J270" s="21">
        <f t="shared" si="16"/>
        <v>61.803624646514756</v>
      </c>
      <c r="K270" s="7">
        <f t="shared" si="17"/>
        <v>77.254530808143443</v>
      </c>
      <c r="L270" s="7">
        <f t="shared" si="18"/>
        <v>86.525074505120671</v>
      </c>
      <c r="M270" s="7">
        <f t="shared" si="19"/>
        <v>86.91134715916138</v>
      </c>
    </row>
    <row r="271" spans="1:13" x14ac:dyDescent="0.25">
      <c r="A271" t="s">
        <v>534</v>
      </c>
      <c r="B271" s="9" t="s">
        <v>882</v>
      </c>
      <c r="C271" s="10" t="s">
        <v>535</v>
      </c>
      <c r="D271" s="14">
        <v>57.4694</v>
      </c>
      <c r="E271" s="15">
        <v>-134.5694</v>
      </c>
      <c r="F271" s="15">
        <v>6.1</v>
      </c>
      <c r="G271" s="36">
        <f>Table1[[#This Row],[Elevation 
(m)]]*3.28084</f>
        <v>20.013123999999998</v>
      </c>
      <c r="H271" s="5">
        <v>34.661670416666873</v>
      </c>
      <c r="I271" s="18">
        <v>39.370460389829397</v>
      </c>
      <c r="J271" s="21">
        <f t="shared" si="16"/>
        <v>44.366938133333605</v>
      </c>
      <c r="K271" s="7">
        <f t="shared" si="17"/>
        <v>55.458672666666999</v>
      </c>
      <c r="L271" s="7">
        <f t="shared" si="18"/>
        <v>62.113713386667044</v>
      </c>
      <c r="M271" s="7">
        <f t="shared" si="19"/>
        <v>62.391006750000372</v>
      </c>
    </row>
    <row r="272" spans="1:13" x14ac:dyDescent="0.25">
      <c r="A272" t="s">
        <v>536</v>
      </c>
      <c r="B272" s="9" t="s">
        <v>882</v>
      </c>
      <c r="C272" s="10" t="s">
        <v>537</v>
      </c>
      <c r="D272" s="14">
        <v>58.191400000000002</v>
      </c>
      <c r="E272" s="15">
        <v>-152.37219999999999</v>
      </c>
      <c r="F272" s="15">
        <v>18.3</v>
      </c>
      <c r="G272" s="36">
        <f>Table1[[#This Row],[Elevation 
(m)]]*3.28084</f>
        <v>60.039372</v>
      </c>
      <c r="H272" s="5">
        <v>26.262343220870132</v>
      </c>
      <c r="I272" s="18">
        <v>32.091206196568301</v>
      </c>
      <c r="J272" s="21">
        <f t="shared" si="16"/>
        <v>33.615799322713769</v>
      </c>
      <c r="K272" s="7">
        <f t="shared" si="17"/>
        <v>42.019749153392212</v>
      </c>
      <c r="L272" s="7">
        <f t="shared" si="18"/>
        <v>47.062119051799279</v>
      </c>
      <c r="M272" s="7">
        <f t="shared" si="19"/>
        <v>47.272217797566242</v>
      </c>
    </row>
    <row r="273" spans="1:13" x14ac:dyDescent="0.25">
      <c r="A273" t="s">
        <v>538</v>
      </c>
      <c r="B273" s="9" t="s">
        <v>882</v>
      </c>
      <c r="C273" s="10" t="s">
        <v>539</v>
      </c>
      <c r="D273" s="14">
        <v>59.4</v>
      </c>
      <c r="E273" s="15">
        <v>-135.9</v>
      </c>
      <c r="F273" s="15">
        <v>27.7</v>
      </c>
      <c r="G273" s="36">
        <f>Table1[[#This Row],[Elevation 
(m)]]*3.28084</f>
        <v>90.879267999999996</v>
      </c>
      <c r="H273" s="5">
        <v>47.098746539353236</v>
      </c>
      <c r="I273" s="18">
        <v>49.348016162903797</v>
      </c>
      <c r="J273" s="21">
        <f t="shared" si="16"/>
        <v>60.28639557037215</v>
      </c>
      <c r="K273" s="7">
        <f t="shared" si="17"/>
        <v>75.357994462965181</v>
      </c>
      <c r="L273" s="7">
        <f t="shared" si="18"/>
        <v>84.400953798521016</v>
      </c>
      <c r="M273" s="7">
        <f t="shared" si="19"/>
        <v>84.777743770835826</v>
      </c>
    </row>
    <row r="274" spans="1:13" x14ac:dyDescent="0.25">
      <c r="A274" t="s">
        <v>540</v>
      </c>
      <c r="B274" s="9" t="s">
        <v>882</v>
      </c>
      <c r="C274" s="10" t="s">
        <v>541</v>
      </c>
      <c r="D274" s="14">
        <v>66.900000000000006</v>
      </c>
      <c r="E274" s="15">
        <v>-156.86670000000001</v>
      </c>
      <c r="F274" s="15">
        <v>42.7</v>
      </c>
      <c r="G274" s="36">
        <f>Table1[[#This Row],[Elevation 
(m)]]*3.28084</f>
        <v>140.09186800000001</v>
      </c>
      <c r="H274" s="5">
        <v>88.374375394080644</v>
      </c>
      <c r="I274" s="18">
        <v>78.455433575686001</v>
      </c>
      <c r="J274" s="21">
        <f t="shared" si="16"/>
        <v>113.11920050442323</v>
      </c>
      <c r="K274" s="7">
        <f t="shared" si="17"/>
        <v>141.39900063052903</v>
      </c>
      <c r="L274" s="7">
        <f t="shared" si="18"/>
        <v>158.36688070619252</v>
      </c>
      <c r="M274" s="7">
        <f t="shared" si="19"/>
        <v>159.07387570934515</v>
      </c>
    </row>
    <row r="275" spans="1:13" x14ac:dyDescent="0.25">
      <c r="A275" t="s">
        <v>542</v>
      </c>
      <c r="B275" s="9" t="s">
        <v>882</v>
      </c>
      <c r="C275" s="10" t="s">
        <v>543</v>
      </c>
      <c r="D275" s="14">
        <v>64.194199999999995</v>
      </c>
      <c r="E275" s="15">
        <v>-149.4314</v>
      </c>
      <c r="F275" s="15">
        <v>243.8</v>
      </c>
      <c r="G275" s="36">
        <f>Table1[[#This Row],[Elevation 
(m)]]*3.28084</f>
        <v>799.86879199999998</v>
      </c>
      <c r="H275" s="5">
        <v>41.508547299985494</v>
      </c>
      <c r="I275" s="18">
        <v>44.961986830125198</v>
      </c>
      <c r="J275" s="21">
        <f t="shared" si="16"/>
        <v>53.130940543981438</v>
      </c>
      <c r="K275" s="7">
        <f t="shared" si="17"/>
        <v>66.413675679976791</v>
      </c>
      <c r="L275" s="7">
        <f t="shared" si="18"/>
        <v>74.383316761574008</v>
      </c>
      <c r="M275" s="7">
        <f t="shared" si="19"/>
        <v>74.71538513997389</v>
      </c>
    </row>
    <row r="276" spans="1:13" x14ac:dyDescent="0.25">
      <c r="A276" t="s">
        <v>544</v>
      </c>
      <c r="B276" s="9" t="s">
        <v>882</v>
      </c>
      <c r="C276" s="10" t="s">
        <v>545</v>
      </c>
      <c r="D276" s="14">
        <v>57.8</v>
      </c>
      <c r="E276" s="15">
        <v>-152.4</v>
      </c>
      <c r="F276" s="15">
        <v>46</v>
      </c>
      <c r="G276" s="36">
        <f>Table1[[#This Row],[Elevation 
(m)]]*3.28084</f>
        <v>150.91864000000001</v>
      </c>
      <c r="H276" s="5">
        <v>19.927266546382359</v>
      </c>
      <c r="I276" s="18">
        <v>26.185803959701101</v>
      </c>
      <c r="J276" s="21">
        <f t="shared" si="16"/>
        <v>25.506901179369422</v>
      </c>
      <c r="K276" s="7">
        <f t="shared" si="17"/>
        <v>31.883626474211777</v>
      </c>
      <c r="L276" s="7">
        <f t="shared" si="18"/>
        <v>35.709661651117194</v>
      </c>
      <c r="M276" s="7">
        <f t="shared" si="19"/>
        <v>35.869079783488246</v>
      </c>
    </row>
    <row r="277" spans="1:13" x14ac:dyDescent="0.25">
      <c r="A277" t="s">
        <v>546</v>
      </c>
      <c r="B277" s="9" t="s">
        <v>882</v>
      </c>
      <c r="C277" s="10" t="s">
        <v>547</v>
      </c>
      <c r="D277" s="14">
        <v>57.804699999999997</v>
      </c>
      <c r="E277" s="15">
        <v>-152.3561</v>
      </c>
      <c r="F277" s="15">
        <v>16.5</v>
      </c>
      <c r="G277" s="36">
        <f>Table1[[#This Row],[Elevation 
(m)]]*3.28084</f>
        <v>54.133859999999999</v>
      </c>
      <c r="H277" s="5">
        <v>33.466049288621612</v>
      </c>
      <c r="I277" s="18">
        <v>38.365373667760998</v>
      </c>
      <c r="J277" s="21">
        <f t="shared" si="16"/>
        <v>42.836543089435672</v>
      </c>
      <c r="K277" s="7">
        <f t="shared" si="17"/>
        <v>53.545678861794585</v>
      </c>
      <c r="L277" s="7">
        <f t="shared" si="18"/>
        <v>59.971160325209944</v>
      </c>
      <c r="M277" s="7">
        <f t="shared" si="19"/>
        <v>60.238888719518911</v>
      </c>
    </row>
    <row r="278" spans="1:13" x14ac:dyDescent="0.25">
      <c r="A278" t="s">
        <v>548</v>
      </c>
      <c r="B278" s="9" t="s">
        <v>882</v>
      </c>
      <c r="C278" s="10" t="s">
        <v>549</v>
      </c>
      <c r="D278" s="14">
        <v>67.25</v>
      </c>
      <c r="E278" s="15">
        <v>-162.80000000000001</v>
      </c>
      <c r="F278" s="15">
        <v>9.1</v>
      </c>
      <c r="G278" s="36">
        <f>Table1[[#This Row],[Elevation 
(m)]]*3.28084</f>
        <v>29.855643999999998</v>
      </c>
      <c r="H278" s="5">
        <v>48.837643329508914</v>
      </c>
      <c r="I278" s="18">
        <v>50.683819667384803</v>
      </c>
      <c r="J278" s="21">
        <f t="shared" si="16"/>
        <v>62.512183461771421</v>
      </c>
      <c r="K278" s="7">
        <f t="shared" si="17"/>
        <v>78.140229327214271</v>
      </c>
      <c r="L278" s="7">
        <f t="shared" si="18"/>
        <v>87.517056846479989</v>
      </c>
      <c r="M278" s="7">
        <f t="shared" si="19"/>
        <v>87.90775799311605</v>
      </c>
    </row>
    <row r="279" spans="1:13" x14ac:dyDescent="0.25">
      <c r="A279" t="s">
        <v>550</v>
      </c>
      <c r="B279" s="9" t="s">
        <v>882</v>
      </c>
      <c r="C279" s="10" t="s">
        <v>551</v>
      </c>
      <c r="D279" s="14">
        <v>70.328900000000004</v>
      </c>
      <c r="E279" s="15">
        <v>-149.6114</v>
      </c>
      <c r="F279" s="15">
        <v>19.5</v>
      </c>
      <c r="G279" s="36">
        <f>Table1[[#This Row],[Elevation 
(m)]]*3.28084</f>
        <v>63.976379999999999</v>
      </c>
      <c r="H279" s="5">
        <v>16.729840337775556</v>
      </c>
      <c r="I279" s="18">
        <v>23.0201942763136</v>
      </c>
      <c r="J279" s="21">
        <f t="shared" si="16"/>
        <v>21.414195632352715</v>
      </c>
      <c r="K279" s="7">
        <f t="shared" si="17"/>
        <v>26.767744540440891</v>
      </c>
      <c r="L279" s="7">
        <f t="shared" si="18"/>
        <v>29.979873885293799</v>
      </c>
      <c r="M279" s="7">
        <f t="shared" si="19"/>
        <v>30.113712607996003</v>
      </c>
    </row>
    <row r="280" spans="1:13" x14ac:dyDescent="0.25">
      <c r="A280" t="s">
        <v>552</v>
      </c>
      <c r="B280" s="9" t="s">
        <v>882</v>
      </c>
      <c r="C280" s="10" t="s">
        <v>553</v>
      </c>
      <c r="D280" s="14">
        <v>64.833299999999994</v>
      </c>
      <c r="E280" s="15">
        <v>-147.6</v>
      </c>
      <c r="F280" s="15">
        <v>139.9</v>
      </c>
      <c r="G280" s="36">
        <f>Table1[[#This Row],[Elevation 
(m)]]*3.28084</f>
        <v>458.98951600000004</v>
      </c>
      <c r="H280" s="5">
        <v>48.381971571060497</v>
      </c>
      <c r="I280" s="18">
        <v>50.335005481360099</v>
      </c>
      <c r="J280" s="21">
        <f t="shared" si="16"/>
        <v>61.92892361095744</v>
      </c>
      <c r="K280" s="7">
        <f t="shared" si="17"/>
        <v>77.4111545136968</v>
      </c>
      <c r="L280" s="7">
        <f t="shared" si="18"/>
        <v>86.700493055340431</v>
      </c>
      <c r="M280" s="7">
        <f t="shared" si="19"/>
        <v>87.087548827908904</v>
      </c>
    </row>
    <row r="281" spans="1:13" x14ac:dyDescent="0.25">
      <c r="A281" t="s">
        <v>554</v>
      </c>
      <c r="B281" s="9" t="s">
        <v>882</v>
      </c>
      <c r="C281" s="10" t="s">
        <v>555</v>
      </c>
      <c r="D281" s="14">
        <v>62.452800000000003</v>
      </c>
      <c r="E281" s="15">
        <v>-146.6789</v>
      </c>
      <c r="F281" s="15">
        <v>723.9</v>
      </c>
      <c r="G281" s="36">
        <f>Table1[[#This Row],[Elevation 
(m)]]*3.28084</f>
        <v>2375.0000759999998</v>
      </c>
      <c r="H281" s="5">
        <v>20.751095486188039</v>
      </c>
      <c r="I281" s="18">
        <v>26.979067816106902</v>
      </c>
      <c r="J281" s="21">
        <f t="shared" si="16"/>
        <v>26.561402222320694</v>
      </c>
      <c r="K281" s="7">
        <f t="shared" si="17"/>
        <v>33.201752777900865</v>
      </c>
      <c r="L281" s="7">
        <f t="shared" si="18"/>
        <v>37.185963111248974</v>
      </c>
      <c r="M281" s="7">
        <f t="shared" si="19"/>
        <v>37.351971875138474</v>
      </c>
    </row>
    <row r="282" spans="1:13" x14ac:dyDescent="0.25">
      <c r="A282" t="s">
        <v>556</v>
      </c>
      <c r="B282" s="9" t="s">
        <v>882</v>
      </c>
      <c r="C282" s="10" t="s">
        <v>557</v>
      </c>
      <c r="D282" s="14">
        <v>60.05</v>
      </c>
      <c r="E282" s="15">
        <v>-147.9</v>
      </c>
      <c r="F282" s="15">
        <v>14.9</v>
      </c>
      <c r="G282" s="36">
        <f>Table1[[#This Row],[Elevation 
(m)]]*3.28084</f>
        <v>48.884515999999998</v>
      </c>
      <c r="H282" s="5">
        <v>158.63030795041632</v>
      </c>
      <c r="I282" s="18">
        <v>120.722863714516</v>
      </c>
      <c r="J282" s="21">
        <f t="shared" si="16"/>
        <v>203.0467941765329</v>
      </c>
      <c r="K282" s="7">
        <f t="shared" si="17"/>
        <v>253.80849272066612</v>
      </c>
      <c r="L282" s="7">
        <f t="shared" si="18"/>
        <v>284.26551184714606</v>
      </c>
      <c r="M282" s="7">
        <f t="shared" si="19"/>
        <v>285.5345543107494</v>
      </c>
    </row>
    <row r="283" spans="1:13" x14ac:dyDescent="0.25">
      <c r="A283" t="s">
        <v>558</v>
      </c>
      <c r="B283" s="9" t="s">
        <v>882</v>
      </c>
      <c r="C283" s="10" t="s">
        <v>559</v>
      </c>
      <c r="D283" s="14">
        <v>61.6267</v>
      </c>
      <c r="E283" s="15">
        <v>-149.03639999999999</v>
      </c>
      <c r="F283" s="15">
        <v>223.4</v>
      </c>
      <c r="G283" s="36">
        <f>Table1[[#This Row],[Elevation 
(m)]]*3.28084</f>
        <v>732.93965600000001</v>
      </c>
      <c r="H283" s="5">
        <v>49.997526250462542</v>
      </c>
      <c r="I283" s="18">
        <v>51.567864693125699</v>
      </c>
      <c r="J283" s="21">
        <f t="shared" si="16"/>
        <v>63.996833600592062</v>
      </c>
      <c r="K283" s="7">
        <f t="shared" si="17"/>
        <v>79.996042000740076</v>
      </c>
      <c r="L283" s="7">
        <f t="shared" si="18"/>
        <v>89.595567040828897</v>
      </c>
      <c r="M283" s="7">
        <f t="shared" si="19"/>
        <v>89.995547250832587</v>
      </c>
    </row>
    <row r="284" spans="1:13" x14ac:dyDescent="0.25">
      <c r="A284" t="s">
        <v>560</v>
      </c>
      <c r="B284" s="9" t="s">
        <v>882</v>
      </c>
      <c r="C284" s="10" t="s">
        <v>561</v>
      </c>
      <c r="D284" s="14">
        <v>56.05</v>
      </c>
      <c r="E284" s="15">
        <v>-132.76669999999999</v>
      </c>
      <c r="F284" s="15">
        <v>7.9</v>
      </c>
      <c r="G284" s="36">
        <f>Table1[[#This Row],[Elevation 
(m)]]*3.28084</f>
        <v>25.918635999999999</v>
      </c>
      <c r="H284" s="5">
        <v>11.758776045142517</v>
      </c>
      <c r="I284" s="18">
        <v>17.754071534998701</v>
      </c>
      <c r="J284" s="21">
        <f t="shared" si="16"/>
        <v>15.051233337782421</v>
      </c>
      <c r="K284" s="7">
        <f t="shared" si="17"/>
        <v>18.814041672228026</v>
      </c>
      <c r="L284" s="7">
        <f t="shared" si="18"/>
        <v>21.071726672895391</v>
      </c>
      <c r="M284" s="7">
        <f t="shared" si="19"/>
        <v>21.165796881256529</v>
      </c>
    </row>
    <row r="285" spans="1:13" x14ac:dyDescent="0.25">
      <c r="A285" t="s">
        <v>562</v>
      </c>
      <c r="B285" s="9" t="s">
        <v>882</v>
      </c>
      <c r="C285" s="10" t="s">
        <v>563</v>
      </c>
      <c r="D285" s="14">
        <v>59.433300000000003</v>
      </c>
      <c r="E285" s="15">
        <v>-136.2833</v>
      </c>
      <c r="F285" s="15">
        <v>213.4</v>
      </c>
      <c r="G285" s="36">
        <f>Table1[[#This Row],[Elevation 
(m)]]*3.28084</f>
        <v>700.13125600000001</v>
      </c>
      <c r="H285" s="5">
        <v>111.97720190592426</v>
      </c>
      <c r="I285" s="18">
        <v>93.402487577700796</v>
      </c>
      <c r="J285" s="21">
        <f t="shared" si="16"/>
        <v>143.33081843958308</v>
      </c>
      <c r="K285" s="7">
        <f t="shared" si="17"/>
        <v>179.16352304947884</v>
      </c>
      <c r="L285" s="7">
        <f t="shared" si="18"/>
        <v>200.66314581541633</v>
      </c>
      <c r="M285" s="7">
        <f t="shared" si="19"/>
        <v>201.55896343066371</v>
      </c>
    </row>
    <row r="286" spans="1:13" x14ac:dyDescent="0.25">
      <c r="A286" t="s">
        <v>564</v>
      </c>
      <c r="B286" s="9" t="s">
        <v>882</v>
      </c>
      <c r="C286" s="10" t="s">
        <v>565</v>
      </c>
      <c r="D286" s="14">
        <v>56.383099999999999</v>
      </c>
      <c r="E286" s="15">
        <v>-134.6497</v>
      </c>
      <c r="F286" s="15">
        <v>4.3</v>
      </c>
      <c r="G286" s="36">
        <f>Table1[[#This Row],[Elevation 
(m)]]*3.28084</f>
        <v>14.107612</v>
      </c>
      <c r="H286" s="5">
        <v>115.89150813183051</v>
      </c>
      <c r="I286" s="18">
        <v>95.796914319156102</v>
      </c>
      <c r="J286" s="21">
        <f t="shared" si="16"/>
        <v>148.34113040874306</v>
      </c>
      <c r="K286" s="7">
        <f t="shared" si="17"/>
        <v>185.42641301092883</v>
      </c>
      <c r="L286" s="7">
        <f t="shared" si="18"/>
        <v>207.67758257224031</v>
      </c>
      <c r="M286" s="7">
        <f t="shared" si="19"/>
        <v>208.60471463729493</v>
      </c>
    </row>
    <row r="287" spans="1:13" x14ac:dyDescent="0.25">
      <c r="A287" t="s">
        <v>566</v>
      </c>
      <c r="B287" s="9" t="s">
        <v>882</v>
      </c>
      <c r="C287" s="10" t="s">
        <v>567</v>
      </c>
      <c r="D287" s="14">
        <v>65.522499999999994</v>
      </c>
      <c r="E287" s="15">
        <v>-148.5497</v>
      </c>
      <c r="F287" s="15">
        <v>197.8</v>
      </c>
      <c r="G287" s="36">
        <f>Table1[[#This Row],[Elevation 
(m)]]*3.28084</f>
        <v>648.950152</v>
      </c>
      <c r="H287" s="5">
        <v>33.327792875683691</v>
      </c>
      <c r="I287" s="18">
        <v>38.248545120949501</v>
      </c>
      <c r="J287" s="21">
        <f t="shared" si="16"/>
        <v>42.659574880875134</v>
      </c>
      <c r="K287" s="7">
        <f t="shared" si="17"/>
        <v>53.324468601093912</v>
      </c>
      <c r="L287" s="7">
        <f t="shared" si="18"/>
        <v>59.723404833225189</v>
      </c>
      <c r="M287" s="7">
        <f t="shared" si="19"/>
        <v>59.990027176230655</v>
      </c>
    </row>
    <row r="288" spans="1:13" x14ac:dyDescent="0.25">
      <c r="A288" t="s">
        <v>568</v>
      </c>
      <c r="B288" s="9" t="s">
        <v>882</v>
      </c>
      <c r="C288" s="10" t="s">
        <v>569</v>
      </c>
      <c r="D288" s="14">
        <v>60.518099999999997</v>
      </c>
      <c r="E288" s="15">
        <v>-148.09299999999999</v>
      </c>
      <c r="F288" s="15">
        <v>17.399999999999999</v>
      </c>
      <c r="G288" s="36">
        <f>Table1[[#This Row],[Elevation 
(m)]]*3.28084</f>
        <v>57.086615999999992</v>
      </c>
      <c r="H288" s="5">
        <v>237.19456421070902</v>
      </c>
      <c r="I288" s="18">
        <v>162.369755164655</v>
      </c>
      <c r="J288" s="21">
        <f t="shared" si="16"/>
        <v>303.60904218970757</v>
      </c>
      <c r="K288" s="7">
        <f t="shared" si="17"/>
        <v>379.51130273713443</v>
      </c>
      <c r="L288" s="7">
        <f t="shared" si="18"/>
        <v>425.0526590655906</v>
      </c>
      <c r="M288" s="7">
        <f t="shared" si="19"/>
        <v>426.95021557927623</v>
      </c>
    </row>
    <row r="289" spans="1:13" x14ac:dyDescent="0.25">
      <c r="A289" t="s">
        <v>570</v>
      </c>
      <c r="B289" s="9" t="s">
        <v>882</v>
      </c>
      <c r="C289" s="10" t="s">
        <v>571</v>
      </c>
      <c r="D289" s="14">
        <v>62.9861</v>
      </c>
      <c r="E289" s="15">
        <v>-144.47919999999999</v>
      </c>
      <c r="F289" s="15">
        <v>922</v>
      </c>
      <c r="G289" s="36">
        <f>Table1[[#This Row],[Elevation 
(m)]]*3.28084</f>
        <v>3024.9344799999999</v>
      </c>
      <c r="H289" s="5">
        <v>85.072576282702215</v>
      </c>
      <c r="I289" s="18">
        <v>76.285209788835203</v>
      </c>
      <c r="J289" s="21">
        <f t="shared" si="16"/>
        <v>108.89289764185885</v>
      </c>
      <c r="K289" s="7">
        <f t="shared" si="17"/>
        <v>136.11612205232356</v>
      </c>
      <c r="L289" s="7">
        <f t="shared" si="18"/>
        <v>152.4500566986024</v>
      </c>
      <c r="M289" s="7">
        <f t="shared" si="19"/>
        <v>153.13063730886401</v>
      </c>
    </row>
    <row r="290" spans="1:13" x14ac:dyDescent="0.25">
      <c r="A290" t="s">
        <v>572</v>
      </c>
      <c r="B290" s="9" t="s">
        <v>882</v>
      </c>
      <c r="C290" s="10" t="s">
        <v>573</v>
      </c>
      <c r="D290" s="14">
        <v>64.998900000000006</v>
      </c>
      <c r="E290" s="15">
        <v>-150.63800000000001</v>
      </c>
      <c r="F290" s="15">
        <v>82.9</v>
      </c>
      <c r="G290" s="36">
        <f>Table1[[#This Row],[Elevation 
(m)]]*3.28084</f>
        <v>271.98163600000004</v>
      </c>
      <c r="H290" s="5">
        <v>64.09613230566589</v>
      </c>
      <c r="I290" s="18">
        <v>61.923722065484903</v>
      </c>
      <c r="J290" s="21">
        <f t="shared" si="16"/>
        <v>82.04304935125235</v>
      </c>
      <c r="K290" s="7">
        <f t="shared" si="17"/>
        <v>102.55381168906543</v>
      </c>
      <c r="L290" s="7">
        <f t="shared" si="18"/>
        <v>114.8602690917533</v>
      </c>
      <c r="M290" s="7">
        <f t="shared" si="19"/>
        <v>115.37303815019861</v>
      </c>
    </row>
    <row r="291" spans="1:13" x14ac:dyDescent="0.25">
      <c r="A291" t="s">
        <v>574</v>
      </c>
      <c r="B291" s="9" t="s">
        <v>882</v>
      </c>
      <c r="C291" s="10" t="s">
        <v>575</v>
      </c>
      <c r="D291" s="14">
        <v>61.533299999999997</v>
      </c>
      <c r="E291" s="15">
        <v>-149.08330000000001</v>
      </c>
      <c r="F291" s="15">
        <v>54.9</v>
      </c>
      <c r="G291" s="36">
        <f>Table1[[#This Row],[Elevation 
(m)]]*3.28084</f>
        <v>180.11811599999999</v>
      </c>
      <c r="H291" s="5">
        <v>21.906138829518618</v>
      </c>
      <c r="I291" s="18">
        <v>28.077453992593298</v>
      </c>
      <c r="J291" s="21">
        <f t="shared" si="16"/>
        <v>28.039857701783831</v>
      </c>
      <c r="K291" s="7">
        <f t="shared" si="17"/>
        <v>35.049822127229788</v>
      </c>
      <c r="L291" s="7">
        <f t="shared" si="18"/>
        <v>39.255800782497367</v>
      </c>
      <c r="M291" s="7">
        <f t="shared" si="19"/>
        <v>39.431049893133512</v>
      </c>
    </row>
    <row r="292" spans="1:13" x14ac:dyDescent="0.25">
      <c r="A292" t="s">
        <v>576</v>
      </c>
      <c r="B292" s="9" t="s">
        <v>882</v>
      </c>
      <c r="C292" s="10" t="s">
        <v>577</v>
      </c>
      <c r="D292" s="14">
        <v>61.616700000000002</v>
      </c>
      <c r="E292" s="15">
        <v>-149.1</v>
      </c>
      <c r="F292" s="15">
        <v>67.099999999999994</v>
      </c>
      <c r="G292" s="36">
        <f>Table1[[#This Row],[Elevation 
(m)]]*3.28084</f>
        <v>220.14436399999997</v>
      </c>
      <c r="H292" s="5">
        <v>20.703134923678817</v>
      </c>
      <c r="I292" s="18">
        <v>26.933116856435799</v>
      </c>
      <c r="J292" s="21">
        <f t="shared" si="16"/>
        <v>26.500012702308887</v>
      </c>
      <c r="K292" s="7">
        <f t="shared" si="17"/>
        <v>33.125015877886106</v>
      </c>
      <c r="L292" s="7">
        <f t="shared" si="18"/>
        <v>37.100017783232445</v>
      </c>
      <c r="M292" s="7">
        <f t="shared" si="19"/>
        <v>37.265642862621867</v>
      </c>
    </row>
    <row r="293" spans="1:13" x14ac:dyDescent="0.25">
      <c r="A293" t="s">
        <v>578</v>
      </c>
      <c r="B293" s="9" t="s">
        <v>882</v>
      </c>
      <c r="C293" s="10" t="s">
        <v>579</v>
      </c>
      <c r="D293" s="14">
        <v>61.566400000000002</v>
      </c>
      <c r="E293" s="15">
        <v>-149.2542</v>
      </c>
      <c r="F293" s="15">
        <v>52.4</v>
      </c>
      <c r="G293" s="36">
        <f>Table1[[#This Row],[Elevation 
(m)]]*3.28084</f>
        <v>171.91601599999998</v>
      </c>
      <c r="H293" s="5">
        <v>22.370394935485439</v>
      </c>
      <c r="I293" s="18">
        <v>28.514612562414701</v>
      </c>
      <c r="J293" s="21">
        <f t="shared" si="16"/>
        <v>28.634105517421364</v>
      </c>
      <c r="K293" s="7">
        <f t="shared" si="17"/>
        <v>35.792631896776705</v>
      </c>
      <c r="L293" s="7">
        <f t="shared" si="18"/>
        <v>40.087747724389914</v>
      </c>
      <c r="M293" s="7">
        <f t="shared" si="19"/>
        <v>40.266710883873792</v>
      </c>
    </row>
    <row r="294" spans="1:13" x14ac:dyDescent="0.25">
      <c r="A294" t="s">
        <v>580</v>
      </c>
      <c r="B294" s="9" t="s">
        <v>882</v>
      </c>
      <c r="C294" s="10" t="s">
        <v>581</v>
      </c>
      <c r="D294" s="14">
        <v>61.418100000000003</v>
      </c>
      <c r="E294" s="15">
        <v>-142.99610000000001</v>
      </c>
      <c r="F294" s="15">
        <v>381</v>
      </c>
      <c r="G294" s="36">
        <f>Table1[[#This Row],[Elevation 
(m)]]*3.28084</f>
        <v>1250.0000399999999</v>
      </c>
      <c r="H294" s="5">
        <v>35.01256784128303</v>
      </c>
      <c r="I294" s="18">
        <v>39.663695931039399</v>
      </c>
      <c r="J294" s="21">
        <f t="shared" si="16"/>
        <v>44.816086836842288</v>
      </c>
      <c r="K294" s="7">
        <f t="shared" si="17"/>
        <v>56.020108546052853</v>
      </c>
      <c r="L294" s="7">
        <f t="shared" si="18"/>
        <v>62.742521571579204</v>
      </c>
      <c r="M294" s="7">
        <f t="shared" si="19"/>
        <v>63.022622114309456</v>
      </c>
    </row>
    <row r="295" spans="1:13" x14ac:dyDescent="0.25">
      <c r="A295" t="s">
        <v>582</v>
      </c>
      <c r="B295" s="9" t="s">
        <v>882</v>
      </c>
      <c r="C295" s="10" t="s">
        <v>583</v>
      </c>
      <c r="D295" s="14">
        <v>63.717500000000001</v>
      </c>
      <c r="E295" s="15">
        <v>-148.9692</v>
      </c>
      <c r="F295" s="15">
        <v>630.9</v>
      </c>
      <c r="G295" s="36">
        <f>Table1[[#This Row],[Elevation 
(m)]]*3.28084</f>
        <v>2069.8819559999997</v>
      </c>
      <c r="H295" s="5">
        <v>54.526625139456236</v>
      </c>
      <c r="I295" s="18">
        <v>54.969709285338297</v>
      </c>
      <c r="J295" s="21">
        <f t="shared" si="16"/>
        <v>69.794080178503989</v>
      </c>
      <c r="K295" s="7">
        <f t="shared" si="17"/>
        <v>87.242600223129983</v>
      </c>
      <c r="L295" s="7">
        <f t="shared" si="18"/>
        <v>97.711712249905588</v>
      </c>
      <c r="M295" s="7">
        <f t="shared" si="19"/>
        <v>98.147925251021235</v>
      </c>
    </row>
    <row r="296" spans="1:13" x14ac:dyDescent="0.25">
      <c r="A296" t="s">
        <v>584</v>
      </c>
      <c r="B296" s="9" t="s">
        <v>882</v>
      </c>
      <c r="C296" s="10" t="s">
        <v>585</v>
      </c>
      <c r="D296" s="14">
        <v>65.222200000000001</v>
      </c>
      <c r="E296" s="15">
        <v>-147.16669999999999</v>
      </c>
      <c r="F296" s="15">
        <v>292.60000000000002</v>
      </c>
      <c r="G296" s="36">
        <f>Table1[[#This Row],[Elevation 
(m)]]*3.28084</f>
        <v>959.97378400000002</v>
      </c>
      <c r="H296" s="5">
        <v>46.127691218628229</v>
      </c>
      <c r="I296" s="18">
        <v>48.596420968676703</v>
      </c>
      <c r="J296" s="21">
        <f t="shared" si="16"/>
        <v>59.043444759844135</v>
      </c>
      <c r="K296" s="7">
        <f t="shared" si="17"/>
        <v>73.804305949805169</v>
      </c>
      <c r="L296" s="7">
        <f t="shared" si="18"/>
        <v>82.660822663781801</v>
      </c>
      <c r="M296" s="7">
        <f t="shared" si="19"/>
        <v>83.02984419353082</v>
      </c>
    </row>
    <row r="297" spans="1:13" x14ac:dyDescent="0.25">
      <c r="A297" t="s">
        <v>586</v>
      </c>
      <c r="B297" s="9" t="s">
        <v>882</v>
      </c>
      <c r="C297" s="10" t="s">
        <v>587</v>
      </c>
      <c r="D297" s="14">
        <v>63.903300000000002</v>
      </c>
      <c r="E297" s="15">
        <v>-152.2817</v>
      </c>
      <c r="F297" s="15">
        <v>312.39999999999998</v>
      </c>
      <c r="G297" s="36">
        <f>Table1[[#This Row],[Elevation 
(m)]]*3.28084</f>
        <v>1024.9344159999998</v>
      </c>
      <c r="H297" s="5">
        <v>43.818660653425468</v>
      </c>
      <c r="I297" s="18">
        <v>46.792245824419503</v>
      </c>
      <c r="J297" s="21">
        <f t="shared" si="16"/>
        <v>56.087885636384605</v>
      </c>
      <c r="K297" s="7">
        <f t="shared" si="17"/>
        <v>70.109857045480751</v>
      </c>
      <c r="L297" s="7">
        <f t="shared" si="18"/>
        <v>78.523039890938449</v>
      </c>
      <c r="M297" s="7">
        <f t="shared" si="19"/>
        <v>78.873589176165851</v>
      </c>
    </row>
    <row r="298" spans="1:13" x14ac:dyDescent="0.25">
      <c r="A298" t="s">
        <v>588</v>
      </c>
      <c r="B298" s="9" t="s">
        <v>882</v>
      </c>
      <c r="C298" s="10" t="s">
        <v>589</v>
      </c>
      <c r="D298" s="14">
        <v>61.4253</v>
      </c>
      <c r="E298" s="15">
        <v>-149.4075</v>
      </c>
      <c r="F298" s="15">
        <v>123.4</v>
      </c>
      <c r="G298" s="36">
        <f>Table1[[#This Row],[Elevation 
(m)]]*3.28084</f>
        <v>404.85565600000001</v>
      </c>
      <c r="H298" s="5">
        <v>33.94372798773697</v>
      </c>
      <c r="I298" s="18">
        <v>38.768045308707102</v>
      </c>
      <c r="J298" s="21">
        <f t="shared" si="16"/>
        <v>43.447971824303323</v>
      </c>
      <c r="K298" s="7">
        <f t="shared" si="17"/>
        <v>54.309964780379154</v>
      </c>
      <c r="L298" s="7">
        <f t="shared" si="18"/>
        <v>60.827160554024658</v>
      </c>
      <c r="M298" s="7">
        <f t="shared" si="19"/>
        <v>61.098710377926551</v>
      </c>
    </row>
    <row r="299" spans="1:13" x14ac:dyDescent="0.25">
      <c r="A299" t="s">
        <v>590</v>
      </c>
      <c r="B299" s="9" t="s">
        <v>882</v>
      </c>
      <c r="C299" s="10" t="s">
        <v>591</v>
      </c>
      <c r="D299" s="14">
        <v>60.502800000000001</v>
      </c>
      <c r="E299" s="15">
        <v>-149.42609999999999</v>
      </c>
      <c r="F299" s="15">
        <v>150</v>
      </c>
      <c r="G299" s="36">
        <f>Table1[[#This Row],[Elevation 
(m)]]*3.28084</f>
        <v>492.12599999999998</v>
      </c>
      <c r="H299" s="5">
        <v>107.45421925358362</v>
      </c>
      <c r="I299" s="18">
        <v>90.608083775959699</v>
      </c>
      <c r="J299" s="21">
        <f t="shared" si="16"/>
        <v>137.54140064458704</v>
      </c>
      <c r="K299" s="7">
        <f t="shared" si="17"/>
        <v>171.9267508057338</v>
      </c>
      <c r="L299" s="7">
        <f t="shared" si="18"/>
        <v>192.55796090242188</v>
      </c>
      <c r="M299" s="7">
        <f t="shared" si="19"/>
        <v>193.41759465645052</v>
      </c>
    </row>
    <row r="300" spans="1:13" x14ac:dyDescent="0.25">
      <c r="A300" t="s">
        <v>592</v>
      </c>
      <c r="B300" s="9" t="s">
        <v>882</v>
      </c>
      <c r="C300" s="10" t="s">
        <v>593</v>
      </c>
      <c r="D300" s="14">
        <v>59.4</v>
      </c>
      <c r="E300" s="15">
        <v>-135.9</v>
      </c>
      <c r="F300" s="15">
        <v>121.9</v>
      </c>
      <c r="G300" s="36">
        <f>Table1[[#This Row],[Elevation 
(m)]]*3.28084</f>
        <v>399.93439599999999</v>
      </c>
      <c r="H300" s="5">
        <v>72.179611874867234</v>
      </c>
      <c r="I300" s="18">
        <v>67.586222122007896</v>
      </c>
      <c r="J300" s="21">
        <f t="shared" si="16"/>
        <v>92.389903199830073</v>
      </c>
      <c r="K300" s="7">
        <f t="shared" si="17"/>
        <v>115.48737899978758</v>
      </c>
      <c r="L300" s="7">
        <f t="shared" si="18"/>
        <v>129.3458644797621</v>
      </c>
      <c r="M300" s="7">
        <f t="shared" si="19"/>
        <v>129.92330137476102</v>
      </c>
    </row>
    <row r="301" spans="1:13" x14ac:dyDescent="0.25">
      <c r="A301" t="s">
        <v>594</v>
      </c>
      <c r="B301" s="9" t="s">
        <v>882</v>
      </c>
      <c r="C301" s="10" t="s">
        <v>595</v>
      </c>
      <c r="D301" s="14">
        <v>62.116700000000002</v>
      </c>
      <c r="E301" s="15">
        <v>-163.7167</v>
      </c>
      <c r="F301" s="15">
        <v>14.9</v>
      </c>
      <c r="G301" s="36">
        <f>Table1[[#This Row],[Elevation 
(m)]]*3.28084</f>
        <v>48.884515999999998</v>
      </c>
      <c r="H301" s="5">
        <v>137.45414976206041</v>
      </c>
      <c r="I301" s="18">
        <v>108.62899836667</v>
      </c>
      <c r="J301" s="21">
        <f t="shared" si="16"/>
        <v>175.94131169543735</v>
      </c>
      <c r="K301" s="7">
        <f t="shared" si="17"/>
        <v>219.92663961929668</v>
      </c>
      <c r="L301" s="7">
        <f t="shared" si="18"/>
        <v>246.31783637361229</v>
      </c>
      <c r="M301" s="7">
        <f t="shared" si="19"/>
        <v>247.41746957170875</v>
      </c>
    </row>
    <row r="302" spans="1:13" x14ac:dyDescent="0.25">
      <c r="A302" t="s">
        <v>596</v>
      </c>
      <c r="B302" s="9" t="s">
        <v>882</v>
      </c>
      <c r="C302" s="10" t="s">
        <v>597</v>
      </c>
      <c r="D302" s="14">
        <v>62.397799999999997</v>
      </c>
      <c r="E302" s="15">
        <v>-142.9967</v>
      </c>
      <c r="F302" s="15">
        <v>890</v>
      </c>
      <c r="G302" s="36">
        <f>Table1[[#This Row],[Elevation 
(m)]]*3.28084</f>
        <v>2919.9476</v>
      </c>
      <c r="H302" s="5">
        <v>39.942679566809325</v>
      </c>
      <c r="I302" s="18">
        <v>43.706125948764502</v>
      </c>
      <c r="J302" s="21">
        <f t="shared" si="16"/>
        <v>51.126629845515936</v>
      </c>
      <c r="K302" s="7">
        <f t="shared" si="17"/>
        <v>63.90828730689492</v>
      </c>
      <c r="L302" s="7">
        <f t="shared" si="18"/>
        <v>71.577281783722313</v>
      </c>
      <c r="M302" s="7">
        <f t="shared" si="19"/>
        <v>71.896823220256778</v>
      </c>
    </row>
    <row r="303" spans="1:13" x14ac:dyDescent="0.25">
      <c r="A303" t="s">
        <v>598</v>
      </c>
      <c r="B303" s="9" t="s">
        <v>882</v>
      </c>
      <c r="C303" s="10" t="s">
        <v>599</v>
      </c>
      <c r="D303" s="14">
        <v>67.575599999999994</v>
      </c>
      <c r="E303" s="15">
        <v>-162.96969999999999</v>
      </c>
      <c r="F303" s="15">
        <v>18.3</v>
      </c>
      <c r="G303" s="36">
        <f>Table1[[#This Row],[Elevation 
(m)]]*3.28084</f>
        <v>60.039372</v>
      </c>
      <c r="H303" s="5">
        <v>61.590891967424106</v>
      </c>
      <c r="I303" s="18">
        <v>60.131329359214398</v>
      </c>
      <c r="J303" s="21">
        <f t="shared" si="16"/>
        <v>78.836341718302862</v>
      </c>
      <c r="K303" s="7">
        <f t="shared" si="17"/>
        <v>98.54542714787857</v>
      </c>
      <c r="L303" s="7">
        <f t="shared" si="18"/>
        <v>110.37087840562401</v>
      </c>
      <c r="M303" s="7">
        <f t="shared" si="19"/>
        <v>110.8636055413634</v>
      </c>
    </row>
    <row r="304" spans="1:13" x14ac:dyDescent="0.25">
      <c r="A304" t="s">
        <v>600</v>
      </c>
      <c r="B304" s="9" t="s">
        <v>882</v>
      </c>
      <c r="C304" s="10" t="s">
        <v>601</v>
      </c>
      <c r="D304" s="14">
        <v>64.758099999999999</v>
      </c>
      <c r="E304" s="15">
        <v>-147.3253</v>
      </c>
      <c r="F304" s="15">
        <v>144.80000000000001</v>
      </c>
      <c r="G304" s="36">
        <f>Table1[[#This Row],[Elevation 
(m)]]*3.28084</f>
        <v>475.06563200000005</v>
      </c>
      <c r="H304" s="5">
        <v>45.874995188722508</v>
      </c>
      <c r="I304" s="18">
        <v>48.400154113172903</v>
      </c>
      <c r="J304" s="21">
        <f t="shared" si="16"/>
        <v>58.719993841564815</v>
      </c>
      <c r="K304" s="7">
        <f t="shared" si="17"/>
        <v>73.399992301956019</v>
      </c>
      <c r="L304" s="7">
        <f t="shared" si="18"/>
        <v>82.207991378190755</v>
      </c>
      <c r="M304" s="7">
        <f t="shared" si="19"/>
        <v>82.574991339700517</v>
      </c>
    </row>
    <row r="305" spans="1:13" x14ac:dyDescent="0.25">
      <c r="A305" t="s">
        <v>602</v>
      </c>
      <c r="B305" s="9" t="s">
        <v>882</v>
      </c>
      <c r="C305" s="10" t="s">
        <v>603</v>
      </c>
      <c r="D305" s="14">
        <v>64.718599999999995</v>
      </c>
      <c r="E305" s="15">
        <v>-158.10220000000001</v>
      </c>
      <c r="F305" s="15">
        <v>34.1</v>
      </c>
      <c r="G305" s="36">
        <f>Table1[[#This Row],[Elevation 
(m)]]*3.28084</f>
        <v>111.876644</v>
      </c>
      <c r="H305" s="5">
        <v>70.521391513458184</v>
      </c>
      <c r="I305" s="18">
        <v>66.438855063802393</v>
      </c>
      <c r="J305" s="21">
        <f t="shared" si="16"/>
        <v>90.267381137226494</v>
      </c>
      <c r="K305" s="7">
        <f t="shared" si="17"/>
        <v>112.8342264215331</v>
      </c>
      <c r="L305" s="7">
        <f t="shared" si="18"/>
        <v>126.37433359211708</v>
      </c>
      <c r="M305" s="7">
        <f t="shared" si="19"/>
        <v>126.93850472422474</v>
      </c>
    </row>
    <row r="306" spans="1:13" x14ac:dyDescent="0.25">
      <c r="A306" t="s">
        <v>604</v>
      </c>
      <c r="B306" s="9" t="s">
        <v>882</v>
      </c>
      <c r="C306" s="10" t="s">
        <v>605</v>
      </c>
      <c r="D306" s="14">
        <v>60.383299999999998</v>
      </c>
      <c r="E306" s="15">
        <v>-166.2</v>
      </c>
      <c r="F306" s="15">
        <v>15.8</v>
      </c>
      <c r="G306" s="36">
        <f>Table1[[#This Row],[Elevation 
(m)]]*3.28084</f>
        <v>51.837271999999999</v>
      </c>
      <c r="H306" s="5">
        <v>62.604759478716275</v>
      </c>
      <c r="I306" s="18">
        <v>60.858978406300302</v>
      </c>
      <c r="J306" s="21">
        <f t="shared" si="16"/>
        <v>80.134092132756848</v>
      </c>
      <c r="K306" s="7">
        <f t="shared" si="17"/>
        <v>100.16761516594605</v>
      </c>
      <c r="L306" s="7">
        <f t="shared" si="18"/>
        <v>112.18772898585958</v>
      </c>
      <c r="M306" s="7">
        <f t="shared" si="19"/>
        <v>112.6885670616893</v>
      </c>
    </row>
    <row r="307" spans="1:13" x14ac:dyDescent="0.25">
      <c r="A307" t="s">
        <v>606</v>
      </c>
      <c r="B307" s="9" t="s">
        <v>882</v>
      </c>
      <c r="C307" s="10" t="s">
        <v>607</v>
      </c>
      <c r="D307" s="14">
        <v>61</v>
      </c>
      <c r="E307" s="15">
        <v>-159.98330000000001</v>
      </c>
      <c r="F307" s="15">
        <v>136.9</v>
      </c>
      <c r="G307" s="36">
        <f>Table1[[#This Row],[Elevation 
(m)]]*3.28084</f>
        <v>449.146996</v>
      </c>
      <c r="H307" s="5">
        <v>63.792123254334854</v>
      </c>
      <c r="I307" s="18">
        <v>61.707213274518203</v>
      </c>
      <c r="J307" s="21">
        <f t="shared" si="16"/>
        <v>81.653917765548613</v>
      </c>
      <c r="K307" s="7">
        <f t="shared" si="17"/>
        <v>102.06739720693577</v>
      </c>
      <c r="L307" s="7">
        <f t="shared" si="18"/>
        <v>114.31548487176806</v>
      </c>
      <c r="M307" s="7">
        <f t="shared" si="19"/>
        <v>114.82582185780274</v>
      </c>
    </row>
    <row r="308" spans="1:13" x14ac:dyDescent="0.25">
      <c r="A308" t="s">
        <v>608</v>
      </c>
      <c r="B308" s="9" t="s">
        <v>882</v>
      </c>
      <c r="C308" s="10" t="s">
        <v>609</v>
      </c>
      <c r="D308" s="14">
        <v>61.8</v>
      </c>
      <c r="E308" s="15">
        <v>-144.98330000000001</v>
      </c>
      <c r="F308" s="15">
        <v>402.3</v>
      </c>
      <c r="G308" s="36">
        <f>Table1[[#This Row],[Elevation 
(m)]]*3.28084</f>
        <v>1319.881932</v>
      </c>
      <c r="H308" s="5">
        <v>25.490767233304048</v>
      </c>
      <c r="I308" s="18">
        <v>31.393904062159301</v>
      </c>
      <c r="J308" s="21">
        <f t="shared" si="16"/>
        <v>32.628182058629186</v>
      </c>
      <c r="K308" s="7">
        <f t="shared" si="17"/>
        <v>40.785227573286477</v>
      </c>
      <c r="L308" s="7">
        <f t="shared" si="18"/>
        <v>45.679454882080861</v>
      </c>
      <c r="M308" s="7">
        <f t="shared" si="19"/>
        <v>45.883381019947286</v>
      </c>
    </row>
    <row r="309" spans="1:13" x14ac:dyDescent="0.25">
      <c r="A309" t="s">
        <v>610</v>
      </c>
      <c r="B309" s="9" t="s">
        <v>882</v>
      </c>
      <c r="C309" s="10" t="s">
        <v>611</v>
      </c>
      <c r="D309" s="14">
        <v>57.925600000000003</v>
      </c>
      <c r="E309" s="15">
        <v>-152.50110000000001</v>
      </c>
      <c r="F309" s="15">
        <v>12.2</v>
      </c>
      <c r="G309" s="36">
        <f>Table1[[#This Row],[Elevation 
(m)]]*3.28084</f>
        <v>40.026247999999995</v>
      </c>
      <c r="H309" s="5">
        <v>16.181492593089356</v>
      </c>
      <c r="I309" s="18">
        <v>22.461902030249099</v>
      </c>
      <c r="J309" s="21">
        <f t="shared" si="16"/>
        <v>20.712310519154379</v>
      </c>
      <c r="K309" s="7">
        <f t="shared" si="17"/>
        <v>25.890388148942971</v>
      </c>
      <c r="L309" s="7">
        <f t="shared" si="18"/>
        <v>28.997234726816131</v>
      </c>
      <c r="M309" s="7">
        <f t="shared" si="19"/>
        <v>29.126686667560843</v>
      </c>
    </row>
    <row r="310" spans="1:13" x14ac:dyDescent="0.25">
      <c r="A310" t="s">
        <v>612</v>
      </c>
      <c r="B310" s="9" t="s">
        <v>882</v>
      </c>
      <c r="C310" s="10" t="s">
        <v>613</v>
      </c>
      <c r="D310" s="14">
        <v>61.588900000000002</v>
      </c>
      <c r="E310" s="15">
        <v>-149.0992</v>
      </c>
      <c r="F310" s="15">
        <v>65.8</v>
      </c>
      <c r="G310" s="36">
        <f>Table1[[#This Row],[Elevation 
(m)]]*3.28084</f>
        <v>215.87927199999999</v>
      </c>
      <c r="H310" s="5">
        <v>29.980941592655942</v>
      </c>
      <c r="I310" s="18">
        <v>35.3797798094322</v>
      </c>
      <c r="J310" s="21">
        <f t="shared" si="16"/>
        <v>38.375605238599611</v>
      </c>
      <c r="K310" s="7">
        <f t="shared" si="17"/>
        <v>47.969506548249512</v>
      </c>
      <c r="L310" s="7">
        <f t="shared" si="18"/>
        <v>53.725847334039457</v>
      </c>
      <c r="M310" s="7">
        <f t="shared" si="19"/>
        <v>53.965694866780701</v>
      </c>
    </row>
    <row r="311" spans="1:13" x14ac:dyDescent="0.25">
      <c r="A311" t="s">
        <v>614</v>
      </c>
      <c r="B311" s="9" t="s">
        <v>882</v>
      </c>
      <c r="C311" s="10" t="s">
        <v>615</v>
      </c>
      <c r="D311" s="14">
        <v>61.616700000000002</v>
      </c>
      <c r="E311" s="15">
        <v>-149.1</v>
      </c>
      <c r="F311" s="15">
        <v>67.099999999999994</v>
      </c>
      <c r="G311" s="36">
        <f>Table1[[#This Row],[Elevation 
(m)]]*3.28084</f>
        <v>220.14436399999997</v>
      </c>
      <c r="H311" s="5">
        <v>17.424943075747461</v>
      </c>
      <c r="I311" s="18">
        <v>23.7210314618323</v>
      </c>
      <c r="J311" s="21">
        <f t="shared" si="16"/>
        <v>22.303927136956752</v>
      </c>
      <c r="K311" s="7">
        <f t="shared" si="17"/>
        <v>27.879908921195938</v>
      </c>
      <c r="L311" s="7">
        <f t="shared" si="18"/>
        <v>31.225497991739452</v>
      </c>
      <c r="M311" s="7">
        <f t="shared" si="19"/>
        <v>31.364897536345431</v>
      </c>
    </row>
    <row r="312" spans="1:13" x14ac:dyDescent="0.25">
      <c r="A312" t="s">
        <v>616</v>
      </c>
      <c r="B312" s="9" t="s">
        <v>882</v>
      </c>
      <c r="C312" s="10" t="s">
        <v>617</v>
      </c>
      <c r="D312" s="14">
        <v>63.05</v>
      </c>
      <c r="E312" s="15">
        <v>-145.44999999999999</v>
      </c>
      <c r="F312" s="15">
        <v>822</v>
      </c>
      <c r="G312" s="36">
        <f>Table1[[#This Row],[Elevation 
(m)]]*3.28084</f>
        <v>2696.8504800000001</v>
      </c>
      <c r="H312" s="5">
        <v>88.479417316184609</v>
      </c>
      <c r="I312" s="18">
        <v>78.524122000308296</v>
      </c>
      <c r="J312" s="21">
        <f t="shared" si="16"/>
        <v>113.25365416471629</v>
      </c>
      <c r="K312" s="7">
        <f t="shared" si="17"/>
        <v>141.56706770589537</v>
      </c>
      <c r="L312" s="7">
        <f t="shared" si="18"/>
        <v>158.55511583060283</v>
      </c>
      <c r="M312" s="7">
        <f t="shared" si="19"/>
        <v>159.26295116913229</v>
      </c>
    </row>
    <row r="313" spans="1:13" x14ac:dyDescent="0.25">
      <c r="A313" t="s">
        <v>616</v>
      </c>
      <c r="B313" s="9" t="s">
        <v>882</v>
      </c>
      <c r="C313" s="10" t="s">
        <v>618</v>
      </c>
      <c r="D313" s="14">
        <v>63.032200000000003</v>
      </c>
      <c r="E313" s="15">
        <v>-145.4983</v>
      </c>
      <c r="F313" s="15">
        <v>823</v>
      </c>
      <c r="G313" s="36">
        <f>Table1[[#This Row],[Elevation 
(m)]]*3.28084</f>
        <v>2700.13132</v>
      </c>
      <c r="H313" s="5">
        <v>64.955557921361944</v>
      </c>
      <c r="I313" s="18">
        <v>62.5343303446341</v>
      </c>
      <c r="J313" s="21">
        <f t="shared" si="16"/>
        <v>83.143114139343297</v>
      </c>
      <c r="K313" s="7">
        <f t="shared" si="17"/>
        <v>103.92889267417911</v>
      </c>
      <c r="L313" s="7">
        <f t="shared" si="18"/>
        <v>116.40035979508062</v>
      </c>
      <c r="M313" s="7">
        <f t="shared" si="19"/>
        <v>116.9200042584515</v>
      </c>
    </row>
    <row r="314" spans="1:13" x14ac:dyDescent="0.25">
      <c r="A314" t="s">
        <v>619</v>
      </c>
      <c r="B314" s="9" t="s">
        <v>882</v>
      </c>
      <c r="C314" s="10" t="s">
        <v>620</v>
      </c>
      <c r="D314" s="14">
        <v>62.95</v>
      </c>
      <c r="E314" s="15">
        <v>-145.5</v>
      </c>
      <c r="F314" s="15">
        <v>839.1</v>
      </c>
      <c r="G314" s="36">
        <f>Table1[[#This Row],[Elevation 
(m)]]*3.28084</f>
        <v>2752.9528439999999</v>
      </c>
      <c r="H314" s="5">
        <v>62.405521485879085</v>
      </c>
      <c r="I314" s="18">
        <v>60.7162324608395</v>
      </c>
      <c r="J314" s="21">
        <f t="shared" si="16"/>
        <v>79.879067501925249</v>
      </c>
      <c r="K314" s="7">
        <f t="shared" si="17"/>
        <v>99.848834377406547</v>
      </c>
      <c r="L314" s="7">
        <f t="shared" si="18"/>
        <v>111.83069450269534</v>
      </c>
      <c r="M314" s="7">
        <f t="shared" si="19"/>
        <v>112.32993867458237</v>
      </c>
    </row>
    <row r="315" spans="1:13" x14ac:dyDescent="0.25">
      <c r="A315" t="s">
        <v>621</v>
      </c>
      <c r="B315" s="9" t="s">
        <v>882</v>
      </c>
      <c r="C315" s="10" t="s">
        <v>622</v>
      </c>
      <c r="D315" s="14">
        <v>57.957799999999999</v>
      </c>
      <c r="E315" s="15">
        <v>-136.22139999999999</v>
      </c>
      <c r="F315" s="15">
        <v>3.7</v>
      </c>
      <c r="G315" s="36">
        <f>Table1[[#This Row],[Elevation 
(m)]]*3.28084</f>
        <v>12.139108</v>
      </c>
      <c r="H315" s="5">
        <v>118.17852543709765</v>
      </c>
      <c r="I315" s="18">
        <v>97.186038449070907</v>
      </c>
      <c r="J315" s="21">
        <f t="shared" si="16"/>
        <v>151.268512559485</v>
      </c>
      <c r="K315" s="7">
        <f t="shared" si="17"/>
        <v>189.08564069935625</v>
      </c>
      <c r="L315" s="7">
        <f t="shared" si="18"/>
        <v>211.77591758327901</v>
      </c>
      <c r="M315" s="7">
        <f t="shared" si="19"/>
        <v>212.72134578677577</v>
      </c>
    </row>
    <row r="316" spans="1:13" x14ac:dyDescent="0.25">
      <c r="A316" t="s">
        <v>623</v>
      </c>
      <c r="B316" s="9" t="s">
        <v>882</v>
      </c>
      <c r="C316" s="10" t="s">
        <v>624</v>
      </c>
      <c r="D316" s="14">
        <v>61.533299999999997</v>
      </c>
      <c r="E316" s="15">
        <v>-149.08330000000001</v>
      </c>
      <c r="F316" s="15">
        <v>20.399999999999999</v>
      </c>
      <c r="G316" s="36">
        <f>Table1[[#This Row],[Elevation 
(m)]]*3.28084</f>
        <v>66.929136</v>
      </c>
      <c r="H316" s="5">
        <v>22.240554370130599</v>
      </c>
      <c r="I316" s="18">
        <v>28.392593155432301</v>
      </c>
      <c r="J316" s="21">
        <f t="shared" si="16"/>
        <v>28.467909593767168</v>
      </c>
      <c r="K316" s="7">
        <f t="shared" si="17"/>
        <v>35.584886992208958</v>
      </c>
      <c r="L316" s="7">
        <f t="shared" si="18"/>
        <v>39.855073431274036</v>
      </c>
      <c r="M316" s="7">
        <f t="shared" si="19"/>
        <v>40.032997866235078</v>
      </c>
    </row>
    <row r="317" spans="1:13" x14ac:dyDescent="0.25">
      <c r="A317" t="s">
        <v>625</v>
      </c>
      <c r="B317" s="9" t="s">
        <v>882</v>
      </c>
      <c r="C317" s="10" t="s">
        <v>626</v>
      </c>
      <c r="D317" s="14">
        <v>59.0167</v>
      </c>
      <c r="E317" s="15">
        <v>-161.7833</v>
      </c>
      <c r="F317" s="15">
        <v>6.1</v>
      </c>
      <c r="G317" s="36">
        <f>Table1[[#This Row],[Elevation 
(m)]]*3.28084</f>
        <v>20.013123999999998</v>
      </c>
      <c r="H317" s="5">
        <v>28.794441922966957</v>
      </c>
      <c r="I317" s="18">
        <v>34.342813099430202</v>
      </c>
      <c r="J317" s="21">
        <f t="shared" si="16"/>
        <v>36.856885661397705</v>
      </c>
      <c r="K317" s="7">
        <f t="shared" si="17"/>
        <v>46.071107076747133</v>
      </c>
      <c r="L317" s="7">
        <f t="shared" si="18"/>
        <v>51.599639925956794</v>
      </c>
      <c r="M317" s="7">
        <f t="shared" si="19"/>
        <v>51.829995461340523</v>
      </c>
    </row>
    <row r="318" spans="1:13" x14ac:dyDescent="0.25">
      <c r="A318" t="s">
        <v>627</v>
      </c>
      <c r="B318" s="9" t="s">
        <v>882</v>
      </c>
      <c r="C318" s="10" t="s">
        <v>628</v>
      </c>
      <c r="D318" s="14">
        <v>56.351100000000002</v>
      </c>
      <c r="E318" s="15">
        <v>-133.62639999999999</v>
      </c>
      <c r="F318" s="15">
        <v>6.1</v>
      </c>
      <c r="G318" s="36">
        <f>Table1[[#This Row],[Elevation 
(m)]]*3.28084</f>
        <v>20.013123999999998</v>
      </c>
      <c r="H318" s="5">
        <v>25.530010216442378</v>
      </c>
      <c r="I318" s="18">
        <v>31.429502309541601</v>
      </c>
      <c r="J318" s="21">
        <f t="shared" si="16"/>
        <v>32.678413077046251</v>
      </c>
      <c r="K318" s="7">
        <f t="shared" si="17"/>
        <v>40.848016346307809</v>
      </c>
      <c r="L318" s="7">
        <f t="shared" si="18"/>
        <v>45.749778307864752</v>
      </c>
      <c r="M318" s="7">
        <f t="shared" si="19"/>
        <v>45.954018389596285</v>
      </c>
    </row>
    <row r="319" spans="1:13" x14ac:dyDescent="0.25">
      <c r="A319" t="s">
        <v>629</v>
      </c>
      <c r="B319" s="9" t="s">
        <v>882</v>
      </c>
      <c r="C319" s="10" t="s">
        <v>630</v>
      </c>
      <c r="D319" s="14">
        <v>68.349999999999994</v>
      </c>
      <c r="E319" s="15">
        <v>-166.8</v>
      </c>
      <c r="F319" s="15">
        <v>3</v>
      </c>
      <c r="G319" s="36">
        <f>Table1[[#This Row],[Elevation 
(m)]]*3.28084</f>
        <v>9.8425200000000004</v>
      </c>
      <c r="H319" s="5">
        <v>64.528455919794752</v>
      </c>
      <c r="I319" s="18">
        <v>62.231148795759403</v>
      </c>
      <c r="J319" s="21">
        <f t="shared" si="16"/>
        <v>82.596423577337291</v>
      </c>
      <c r="K319" s="7">
        <f t="shared" si="17"/>
        <v>103.2455294716716</v>
      </c>
      <c r="L319" s="7">
        <f t="shared" si="18"/>
        <v>115.6349930082722</v>
      </c>
      <c r="M319" s="7">
        <f t="shared" si="19"/>
        <v>116.15122065563055</v>
      </c>
    </row>
    <row r="320" spans="1:13" x14ac:dyDescent="0.25">
      <c r="A320" t="s">
        <v>631</v>
      </c>
      <c r="B320" s="9" t="s">
        <v>882</v>
      </c>
      <c r="C320" s="10" t="s">
        <v>632</v>
      </c>
      <c r="D320" s="14">
        <v>69.75</v>
      </c>
      <c r="E320" s="15">
        <v>-163.05000000000001</v>
      </c>
      <c r="F320" s="15">
        <v>0</v>
      </c>
      <c r="G320" s="36">
        <f>Table1[[#This Row],[Elevation 
(m)]]*3.28084</f>
        <v>0</v>
      </c>
      <c r="H320" s="5">
        <v>15.932918528521819</v>
      </c>
      <c r="I320" s="18">
        <v>22.207184378504401</v>
      </c>
      <c r="J320" s="21">
        <f t="shared" si="16"/>
        <v>20.394135716507932</v>
      </c>
      <c r="K320" s="7">
        <f t="shared" si="17"/>
        <v>25.492669645634912</v>
      </c>
      <c r="L320" s="7">
        <f t="shared" si="18"/>
        <v>28.551790003111105</v>
      </c>
      <c r="M320" s="7">
        <f t="shared" si="19"/>
        <v>28.679253351339277</v>
      </c>
    </row>
    <row r="321" spans="1:13" x14ac:dyDescent="0.25">
      <c r="A321" t="s">
        <v>633</v>
      </c>
      <c r="B321" s="9" t="s">
        <v>882</v>
      </c>
      <c r="C321" s="10" t="s">
        <v>634</v>
      </c>
      <c r="D321" s="14">
        <v>61.416899999999998</v>
      </c>
      <c r="E321" s="15">
        <v>-150.08189999999999</v>
      </c>
      <c r="F321" s="15">
        <v>48.8</v>
      </c>
      <c r="G321" s="36">
        <f>Table1[[#This Row],[Elevation 
(m)]]*3.28084</f>
        <v>160.10499199999998</v>
      </c>
      <c r="H321" s="5">
        <v>37.101432743968495</v>
      </c>
      <c r="I321" s="18">
        <v>41.393634865149401</v>
      </c>
      <c r="J321" s="21">
        <f t="shared" si="16"/>
        <v>47.489833912279678</v>
      </c>
      <c r="K321" s="7">
        <f t="shared" si="17"/>
        <v>59.362292390349594</v>
      </c>
      <c r="L321" s="7">
        <f t="shared" si="18"/>
        <v>66.485767477191558</v>
      </c>
      <c r="M321" s="7">
        <f t="shared" si="19"/>
        <v>66.782578939143292</v>
      </c>
    </row>
    <row r="322" spans="1:13" x14ac:dyDescent="0.25">
      <c r="A322" t="s">
        <v>635</v>
      </c>
      <c r="B322" s="9" t="s">
        <v>882</v>
      </c>
      <c r="C322" s="10" t="s">
        <v>636</v>
      </c>
      <c r="D322" s="14">
        <v>58.416699999999999</v>
      </c>
      <c r="E322" s="15">
        <v>-134.94999999999999</v>
      </c>
      <c r="F322" s="15">
        <v>6.1</v>
      </c>
      <c r="G322" s="36">
        <f>Table1[[#This Row],[Elevation 
(m)]]*3.28084</f>
        <v>20.013123999999998</v>
      </c>
      <c r="H322" s="5">
        <v>56.081870101745515</v>
      </c>
      <c r="I322" s="18">
        <v>56.120486608407496</v>
      </c>
      <c r="J322" s="21">
        <f t="shared" si="16"/>
        <v>71.78479373023427</v>
      </c>
      <c r="K322" s="7">
        <f t="shared" si="17"/>
        <v>89.73099216279283</v>
      </c>
      <c r="L322" s="7">
        <f t="shared" si="18"/>
        <v>100.49871122232798</v>
      </c>
      <c r="M322" s="7">
        <f t="shared" si="19"/>
        <v>100.94736618314194</v>
      </c>
    </row>
    <row r="323" spans="1:13" x14ac:dyDescent="0.25">
      <c r="A323" t="s">
        <v>637</v>
      </c>
      <c r="B323" s="9" t="s">
        <v>882</v>
      </c>
      <c r="C323" s="10" t="s">
        <v>638</v>
      </c>
      <c r="D323" s="14">
        <v>60.816699999999997</v>
      </c>
      <c r="E323" s="15">
        <v>-148.98330000000001</v>
      </c>
      <c r="F323" s="15">
        <v>12.2</v>
      </c>
      <c r="G323" s="36">
        <f>Table1[[#This Row],[Elevation 
(m)]]*3.28084</f>
        <v>40.026247999999995</v>
      </c>
      <c r="H323" s="5">
        <v>102.48158501591101</v>
      </c>
      <c r="I323" s="18">
        <v>87.499857782788993</v>
      </c>
      <c r="J323" s="21">
        <f t="shared" si="16"/>
        <v>131.17642882036611</v>
      </c>
      <c r="K323" s="7">
        <f t="shared" si="17"/>
        <v>163.97053602545762</v>
      </c>
      <c r="L323" s="7">
        <f t="shared" si="18"/>
        <v>183.64700034851256</v>
      </c>
      <c r="M323" s="7">
        <f t="shared" si="19"/>
        <v>184.46685302863983</v>
      </c>
    </row>
    <row r="324" spans="1:13" x14ac:dyDescent="0.25">
      <c r="A324" t="s">
        <v>639</v>
      </c>
      <c r="B324" s="9" t="s">
        <v>882</v>
      </c>
      <c r="C324" s="10" t="s">
        <v>640</v>
      </c>
      <c r="D324" s="14">
        <v>62.621099999999998</v>
      </c>
      <c r="E324" s="15">
        <v>-141.0061</v>
      </c>
      <c r="F324" s="15">
        <v>576.70000000000005</v>
      </c>
      <c r="G324" s="36">
        <f>Table1[[#This Row],[Elevation 
(m)]]*3.28084</f>
        <v>1892.0604280000002</v>
      </c>
      <c r="H324" s="5">
        <v>24.039967110374999</v>
      </c>
      <c r="I324" s="18">
        <v>30.067474842634098</v>
      </c>
      <c r="J324" s="21">
        <f t="shared" ref="J324:J387" si="20">K324*0.8</f>
        <v>30.771157901280006</v>
      </c>
      <c r="K324" s="7">
        <f t="shared" ref="K324:K387" si="21">H324*1.6</f>
        <v>38.463947376600004</v>
      </c>
      <c r="L324" s="7">
        <f t="shared" ref="L324:L387" si="22">K324*1.12</f>
        <v>43.079621061792011</v>
      </c>
      <c r="M324" s="7">
        <f t="shared" ref="M324:M387" si="23">K324*1.125</f>
        <v>43.271940798675004</v>
      </c>
    </row>
    <row r="325" spans="1:13" x14ac:dyDescent="0.25">
      <c r="A325" t="s">
        <v>641</v>
      </c>
      <c r="B325" s="9" t="s">
        <v>882</v>
      </c>
      <c r="C325" s="10" t="s">
        <v>642</v>
      </c>
      <c r="D325" s="14">
        <v>56.247199999999999</v>
      </c>
      <c r="E325" s="15">
        <v>-134.6447</v>
      </c>
      <c r="F325" s="15">
        <v>3.7</v>
      </c>
      <c r="G325" s="36">
        <f>Table1[[#This Row],[Elevation 
(m)]]*3.28084</f>
        <v>12.139108</v>
      </c>
      <c r="H325" s="5">
        <v>53.01567531207494</v>
      </c>
      <c r="I325" s="18">
        <v>53.843401283851399</v>
      </c>
      <c r="J325" s="21">
        <f t="shared" si="20"/>
        <v>67.860064399455936</v>
      </c>
      <c r="K325" s="7">
        <f t="shared" si="21"/>
        <v>84.82508049931991</v>
      </c>
      <c r="L325" s="7">
        <f t="shared" si="22"/>
        <v>95.004090159238302</v>
      </c>
      <c r="M325" s="7">
        <f t="shared" si="23"/>
        <v>95.428215561734902</v>
      </c>
    </row>
    <row r="326" spans="1:13" x14ac:dyDescent="0.25">
      <c r="A326" t="s">
        <v>643</v>
      </c>
      <c r="B326" s="9" t="s">
        <v>882</v>
      </c>
      <c r="C326" s="10" t="s">
        <v>644</v>
      </c>
      <c r="D326" s="14">
        <v>60.203600000000002</v>
      </c>
      <c r="E326" s="15">
        <v>-154.31639999999999</v>
      </c>
      <c r="F326" s="15">
        <v>79.2</v>
      </c>
      <c r="G326" s="36">
        <f>Table1[[#This Row],[Elevation 
(m)]]*3.28084</f>
        <v>259.84252800000002</v>
      </c>
      <c r="H326" s="5">
        <v>32.7252039967237</v>
      </c>
      <c r="I326" s="18">
        <v>37.737849552574801</v>
      </c>
      <c r="J326" s="21">
        <f t="shared" si="20"/>
        <v>41.888261115806337</v>
      </c>
      <c r="K326" s="7">
        <f t="shared" si="21"/>
        <v>52.360326394757919</v>
      </c>
      <c r="L326" s="7">
        <f t="shared" si="22"/>
        <v>58.643565562128877</v>
      </c>
      <c r="M326" s="7">
        <f t="shared" si="23"/>
        <v>58.905367194102659</v>
      </c>
    </row>
    <row r="327" spans="1:13" x14ac:dyDescent="0.25">
      <c r="A327" t="s">
        <v>645</v>
      </c>
      <c r="B327" s="9" t="s">
        <v>882</v>
      </c>
      <c r="C327" s="10" t="s">
        <v>646</v>
      </c>
      <c r="D327" s="14">
        <v>65.25</v>
      </c>
      <c r="E327" s="15">
        <v>-166.86670000000001</v>
      </c>
      <c r="F327" s="15">
        <v>3.7</v>
      </c>
      <c r="G327" s="36">
        <f>Table1[[#This Row],[Elevation 
(m)]]*3.28084</f>
        <v>12.139108</v>
      </c>
      <c r="H327" s="5">
        <v>85.166960526329774</v>
      </c>
      <c r="I327" s="18">
        <v>76.347551541474601</v>
      </c>
      <c r="J327" s="21">
        <f t="shared" si="20"/>
        <v>109.01370947370214</v>
      </c>
      <c r="K327" s="7">
        <f t="shared" si="21"/>
        <v>136.26713684212766</v>
      </c>
      <c r="L327" s="7">
        <f t="shared" si="22"/>
        <v>152.61919326318298</v>
      </c>
      <c r="M327" s="7">
        <f t="shared" si="23"/>
        <v>153.30052894739362</v>
      </c>
    </row>
    <row r="328" spans="1:13" x14ac:dyDescent="0.25">
      <c r="A328" t="s">
        <v>647</v>
      </c>
      <c r="B328" s="9" t="s">
        <v>882</v>
      </c>
      <c r="C328" s="10" t="s">
        <v>648</v>
      </c>
      <c r="D328" s="14">
        <v>60.0503</v>
      </c>
      <c r="E328" s="15">
        <v>-148.06720000000001</v>
      </c>
      <c r="F328" s="15">
        <v>12.2</v>
      </c>
      <c r="G328" s="36">
        <f>Table1[[#This Row],[Elevation 
(m)]]*3.28084</f>
        <v>40.026247999999995</v>
      </c>
      <c r="H328" s="5">
        <v>80.850772860237115</v>
      </c>
      <c r="I328" s="18">
        <v>73.477645981159199</v>
      </c>
      <c r="J328" s="21">
        <f t="shared" si="20"/>
        <v>103.48898926110351</v>
      </c>
      <c r="K328" s="7">
        <f t="shared" si="21"/>
        <v>129.36123657637938</v>
      </c>
      <c r="L328" s="7">
        <f t="shared" si="22"/>
        <v>144.88458496554492</v>
      </c>
      <c r="M328" s="7">
        <f t="shared" si="23"/>
        <v>145.53139114842679</v>
      </c>
    </row>
    <row r="329" spans="1:13" x14ac:dyDescent="0.25">
      <c r="A329" t="s">
        <v>649</v>
      </c>
      <c r="B329" s="9" t="s">
        <v>882</v>
      </c>
      <c r="C329" s="10" t="s">
        <v>650</v>
      </c>
      <c r="D329" s="14">
        <v>70.25</v>
      </c>
      <c r="E329" s="15">
        <v>-148.33330000000001</v>
      </c>
      <c r="F329" s="15">
        <v>22.9</v>
      </c>
      <c r="G329" s="36">
        <f>Table1[[#This Row],[Elevation 
(m)]]*3.28084</f>
        <v>75.131236000000001</v>
      </c>
      <c r="H329" s="5">
        <v>6.3674123127861906</v>
      </c>
      <c r="I329" s="18">
        <v>11.2990269186473</v>
      </c>
      <c r="J329" s="21">
        <f t="shared" si="20"/>
        <v>8.1502877603663251</v>
      </c>
      <c r="K329" s="7">
        <f t="shared" si="21"/>
        <v>10.187859700457906</v>
      </c>
      <c r="L329" s="7">
        <f t="shared" si="22"/>
        <v>11.410402864512855</v>
      </c>
      <c r="M329" s="7">
        <f t="shared" si="23"/>
        <v>11.461342163015145</v>
      </c>
    </row>
    <row r="330" spans="1:13" x14ac:dyDescent="0.25">
      <c r="A330" t="s">
        <v>651</v>
      </c>
      <c r="B330" s="9" t="s">
        <v>882</v>
      </c>
      <c r="C330" s="10" t="s">
        <v>652</v>
      </c>
      <c r="D330" s="14">
        <v>62.091099999999997</v>
      </c>
      <c r="E330" s="15">
        <v>-152.73500000000001</v>
      </c>
      <c r="F330" s="15">
        <v>566.29999999999995</v>
      </c>
      <c r="G330" s="36">
        <f>Table1[[#This Row],[Elevation 
(m)]]*3.28084</f>
        <v>1857.9396919999999</v>
      </c>
      <c r="H330" s="5">
        <v>113.04506317067113</v>
      </c>
      <c r="I330" s="18">
        <v>94.057866424882704</v>
      </c>
      <c r="J330" s="21">
        <f t="shared" si="20"/>
        <v>144.69768085845905</v>
      </c>
      <c r="K330" s="7">
        <f t="shared" si="21"/>
        <v>180.87210107307382</v>
      </c>
      <c r="L330" s="7">
        <f t="shared" si="22"/>
        <v>202.57675320184271</v>
      </c>
      <c r="M330" s="7">
        <f t="shared" si="23"/>
        <v>203.48111370720804</v>
      </c>
    </row>
    <row r="331" spans="1:13" x14ac:dyDescent="0.25">
      <c r="A331" t="s">
        <v>653</v>
      </c>
      <c r="B331" s="9" t="s">
        <v>882</v>
      </c>
      <c r="C331" s="10" t="s">
        <v>654</v>
      </c>
      <c r="D331" s="14">
        <v>57.6</v>
      </c>
      <c r="E331" s="15">
        <v>-136.15</v>
      </c>
      <c r="F331" s="15">
        <v>6.1</v>
      </c>
      <c r="G331" s="36">
        <f>Table1[[#This Row],[Elevation 
(m)]]*3.28084</f>
        <v>20.013123999999998</v>
      </c>
      <c r="H331" s="5">
        <v>29.870699365815678</v>
      </c>
      <c r="I331" s="18">
        <v>35.283892639843899</v>
      </c>
      <c r="J331" s="21">
        <f t="shared" si="20"/>
        <v>38.234495188244068</v>
      </c>
      <c r="K331" s="7">
        <f t="shared" si="21"/>
        <v>47.793118985305085</v>
      </c>
      <c r="L331" s="7">
        <f t="shared" si="22"/>
        <v>53.528293263541698</v>
      </c>
      <c r="M331" s="7">
        <f t="shared" si="23"/>
        <v>53.767258858468225</v>
      </c>
    </row>
    <row r="332" spans="1:13" x14ac:dyDescent="0.25">
      <c r="A332" t="s">
        <v>655</v>
      </c>
      <c r="B332" s="9" t="s">
        <v>882</v>
      </c>
      <c r="C332" s="10" t="s">
        <v>656</v>
      </c>
      <c r="D332" s="14">
        <v>65.5</v>
      </c>
      <c r="E332" s="15">
        <v>-150.25</v>
      </c>
      <c r="F332" s="15">
        <v>116.1</v>
      </c>
      <c r="G332" s="36">
        <f>Table1[[#This Row],[Elevation 
(m)]]*3.28084</f>
        <v>380.90552399999996</v>
      </c>
      <c r="H332" s="5">
        <v>68.2288294686021</v>
      </c>
      <c r="I332" s="18">
        <v>64.840787891474505</v>
      </c>
      <c r="J332" s="21">
        <f t="shared" si="20"/>
        <v>87.332901719810707</v>
      </c>
      <c r="K332" s="7">
        <f t="shared" si="21"/>
        <v>109.16612714976337</v>
      </c>
      <c r="L332" s="7">
        <f t="shared" si="22"/>
        <v>122.26606240773498</v>
      </c>
      <c r="M332" s="7">
        <f t="shared" si="23"/>
        <v>122.81189304348379</v>
      </c>
    </row>
    <row r="333" spans="1:13" x14ac:dyDescent="0.25">
      <c r="A333" t="s">
        <v>657</v>
      </c>
      <c r="B333" s="9" t="s">
        <v>882</v>
      </c>
      <c r="C333" s="10" t="s">
        <v>658</v>
      </c>
      <c r="D333" s="14">
        <v>64.283299999999997</v>
      </c>
      <c r="E333" s="15">
        <v>-146.33330000000001</v>
      </c>
      <c r="F333" s="15">
        <v>271</v>
      </c>
      <c r="G333" s="36">
        <f>Table1[[#This Row],[Elevation 
(m)]]*3.28084</f>
        <v>889.10763999999995</v>
      </c>
      <c r="H333" s="5">
        <v>50.961842490414995</v>
      </c>
      <c r="I333" s="18">
        <v>52.298746262061798</v>
      </c>
      <c r="J333" s="21">
        <f t="shared" si="20"/>
        <v>65.231158387731199</v>
      </c>
      <c r="K333" s="7">
        <f t="shared" si="21"/>
        <v>81.538947984663992</v>
      </c>
      <c r="L333" s="7">
        <f t="shared" si="22"/>
        <v>91.323621742823676</v>
      </c>
      <c r="M333" s="7">
        <f t="shared" si="23"/>
        <v>91.73131648274699</v>
      </c>
    </row>
    <row r="334" spans="1:13" x14ac:dyDescent="0.25">
      <c r="A334" t="s">
        <v>659</v>
      </c>
      <c r="B334" s="9" t="s">
        <v>882</v>
      </c>
      <c r="C334" s="10" t="s">
        <v>660</v>
      </c>
      <c r="D334" s="14">
        <v>64.150000000000006</v>
      </c>
      <c r="E334" s="15">
        <v>-145.85</v>
      </c>
      <c r="F334" s="15">
        <v>386.5</v>
      </c>
      <c r="G334" s="36">
        <f>Table1[[#This Row],[Elevation 
(m)]]*3.28084</f>
        <v>1268.04466</v>
      </c>
      <c r="H334" s="5">
        <v>16.86550024536265</v>
      </c>
      <c r="I334" s="18">
        <v>23.1575663871754</v>
      </c>
      <c r="J334" s="21">
        <f t="shared" si="20"/>
        <v>21.587840314064195</v>
      </c>
      <c r="K334" s="7">
        <f t="shared" si="21"/>
        <v>26.98480039258024</v>
      </c>
      <c r="L334" s="7">
        <f t="shared" si="22"/>
        <v>30.222976439689873</v>
      </c>
      <c r="M334" s="7">
        <f t="shared" si="23"/>
        <v>30.35790044165277</v>
      </c>
    </row>
    <row r="335" spans="1:13" x14ac:dyDescent="0.25">
      <c r="A335" t="s">
        <v>661</v>
      </c>
      <c r="B335" s="9" t="s">
        <v>882</v>
      </c>
      <c r="C335" s="10" t="s">
        <v>662</v>
      </c>
      <c r="D335" s="14">
        <v>61.783299999999997</v>
      </c>
      <c r="E335" s="15">
        <v>-161.3167</v>
      </c>
      <c r="F335" s="15">
        <v>15.2</v>
      </c>
      <c r="G335" s="36">
        <f>Table1[[#This Row],[Elevation 
(m)]]*3.28084</f>
        <v>49.868767999999996</v>
      </c>
      <c r="H335" s="5">
        <v>81.114863557773191</v>
      </c>
      <c r="I335" s="18">
        <v>73.654383917497398</v>
      </c>
      <c r="J335" s="21">
        <f t="shared" si="20"/>
        <v>103.82702535394969</v>
      </c>
      <c r="K335" s="7">
        <f t="shared" si="21"/>
        <v>129.78378169243712</v>
      </c>
      <c r="L335" s="7">
        <f t="shared" si="22"/>
        <v>145.35783549552957</v>
      </c>
      <c r="M335" s="7">
        <f t="shared" si="23"/>
        <v>146.00675440399175</v>
      </c>
    </row>
    <row r="336" spans="1:13" x14ac:dyDescent="0.25">
      <c r="A336" t="s">
        <v>663</v>
      </c>
      <c r="B336" s="9" t="s">
        <v>882</v>
      </c>
      <c r="C336" s="10" t="s">
        <v>664</v>
      </c>
      <c r="D336" s="14">
        <v>62.052799999999998</v>
      </c>
      <c r="E336" s="15">
        <v>-163.1711</v>
      </c>
      <c r="F336" s="15">
        <v>94.8</v>
      </c>
      <c r="G336" s="36">
        <f>Table1[[#This Row],[Elevation 
(m)]]*3.28084</f>
        <v>311.02363199999996</v>
      </c>
      <c r="H336" s="5">
        <v>44.784260134880768</v>
      </c>
      <c r="I336" s="18">
        <v>47.5496955483286</v>
      </c>
      <c r="J336" s="21">
        <f t="shared" si="20"/>
        <v>57.323852972647387</v>
      </c>
      <c r="K336" s="7">
        <f t="shared" si="21"/>
        <v>71.654816215809234</v>
      </c>
      <c r="L336" s="7">
        <f t="shared" si="22"/>
        <v>80.253394161706353</v>
      </c>
      <c r="M336" s="7">
        <f t="shared" si="23"/>
        <v>80.611668242785385</v>
      </c>
    </row>
    <row r="337" spans="1:13" x14ac:dyDescent="0.25">
      <c r="A337" t="s">
        <v>665</v>
      </c>
      <c r="B337" s="9" t="s">
        <v>882</v>
      </c>
      <c r="C337" s="10" t="s">
        <v>666</v>
      </c>
      <c r="D337" s="14">
        <v>64.494200000000006</v>
      </c>
      <c r="E337" s="15">
        <v>-146.97669999999999</v>
      </c>
      <c r="F337" s="15">
        <v>207.3</v>
      </c>
      <c r="G337" s="36">
        <f>Table1[[#This Row],[Elevation 
(m)]]*3.28084</f>
        <v>680.11813200000006</v>
      </c>
      <c r="H337" s="5">
        <v>35.282330349092703</v>
      </c>
      <c r="I337" s="18">
        <v>39.888603281928802</v>
      </c>
      <c r="J337" s="21">
        <f t="shared" si="20"/>
        <v>45.161382846838663</v>
      </c>
      <c r="K337" s="7">
        <f t="shared" si="21"/>
        <v>56.451728558548325</v>
      </c>
      <c r="L337" s="7">
        <f t="shared" si="22"/>
        <v>63.225935985574132</v>
      </c>
      <c r="M337" s="7">
        <f t="shared" si="23"/>
        <v>63.508194628366866</v>
      </c>
    </row>
    <row r="338" spans="1:13" x14ac:dyDescent="0.25">
      <c r="A338" t="s">
        <v>667</v>
      </c>
      <c r="B338" s="9" t="s">
        <v>882</v>
      </c>
      <c r="C338" s="10" t="s">
        <v>668</v>
      </c>
      <c r="D338" s="14">
        <v>60.188299999999998</v>
      </c>
      <c r="E338" s="15">
        <v>-149.6275</v>
      </c>
      <c r="F338" s="15">
        <v>129.19999999999999</v>
      </c>
      <c r="G338" s="36">
        <f>Table1[[#This Row],[Elevation 
(m)]]*3.28084</f>
        <v>423.88452799999993</v>
      </c>
      <c r="H338" s="5">
        <v>139.24422428186853</v>
      </c>
      <c r="I338" s="18">
        <v>109.669421551871</v>
      </c>
      <c r="J338" s="21">
        <f t="shared" si="20"/>
        <v>178.23260708079172</v>
      </c>
      <c r="K338" s="7">
        <f t="shared" si="21"/>
        <v>222.79075885098965</v>
      </c>
      <c r="L338" s="7">
        <f t="shared" si="22"/>
        <v>249.52564991310842</v>
      </c>
      <c r="M338" s="7">
        <f t="shared" si="23"/>
        <v>250.63960370736336</v>
      </c>
    </row>
    <row r="339" spans="1:13" x14ac:dyDescent="0.25">
      <c r="A339" t="s">
        <v>669</v>
      </c>
      <c r="B339" s="9" t="s">
        <v>882</v>
      </c>
      <c r="C339" s="10" t="s">
        <v>670</v>
      </c>
      <c r="D339" s="14">
        <v>60.353900000000003</v>
      </c>
      <c r="E339" s="15">
        <v>-149.34829999999999</v>
      </c>
      <c r="F339" s="15">
        <v>157.9</v>
      </c>
      <c r="G339" s="36">
        <f>Table1[[#This Row],[Elevation 
(m)]]*3.28084</f>
        <v>518.04463599999997</v>
      </c>
      <c r="H339" s="5">
        <v>61.388937006111746</v>
      </c>
      <c r="I339" s="18">
        <v>59.986011602405597</v>
      </c>
      <c r="J339" s="21">
        <f t="shared" si="20"/>
        <v>78.577839367823046</v>
      </c>
      <c r="K339" s="7">
        <f t="shared" si="21"/>
        <v>98.222299209778797</v>
      </c>
      <c r="L339" s="7">
        <f t="shared" si="22"/>
        <v>110.00897511495226</v>
      </c>
      <c r="M339" s="7">
        <f t="shared" si="23"/>
        <v>110.50008661100115</v>
      </c>
    </row>
    <row r="340" spans="1:13" x14ac:dyDescent="0.25">
      <c r="A340" t="s">
        <v>671</v>
      </c>
      <c r="B340" s="9" t="s">
        <v>882</v>
      </c>
      <c r="C340" s="10" t="s">
        <v>672</v>
      </c>
      <c r="D340" s="14">
        <v>64.3322</v>
      </c>
      <c r="E340" s="15">
        <v>-161.15110000000001</v>
      </c>
      <c r="F340" s="15">
        <v>5.5</v>
      </c>
      <c r="G340" s="36">
        <f>Table1[[#This Row],[Elevation 
(m)]]*3.28084</f>
        <v>18.044619999999998</v>
      </c>
      <c r="H340" s="5">
        <v>43.792180138308865</v>
      </c>
      <c r="I340" s="18">
        <v>46.771412051114901</v>
      </c>
      <c r="J340" s="21">
        <f t="shared" si="20"/>
        <v>56.05399057703535</v>
      </c>
      <c r="K340" s="7">
        <f t="shared" si="21"/>
        <v>70.067488221294184</v>
      </c>
      <c r="L340" s="7">
        <f t="shared" si="22"/>
        <v>78.475586807849496</v>
      </c>
      <c r="M340" s="7">
        <f t="shared" si="23"/>
        <v>78.825924248955957</v>
      </c>
    </row>
    <row r="341" spans="1:13" x14ac:dyDescent="0.25">
      <c r="A341" t="s">
        <v>673</v>
      </c>
      <c r="B341" s="9" t="s">
        <v>882</v>
      </c>
      <c r="C341" s="10" t="s">
        <v>674</v>
      </c>
      <c r="D341" s="14">
        <v>66.25</v>
      </c>
      <c r="E341" s="15">
        <v>-166.0667</v>
      </c>
      <c r="F341" s="15">
        <v>3</v>
      </c>
      <c r="G341" s="36">
        <f>Table1[[#This Row],[Elevation 
(m)]]*3.28084</f>
        <v>9.8425200000000004</v>
      </c>
      <c r="H341" s="5">
        <v>28.559231595253781</v>
      </c>
      <c r="I341" s="18">
        <v>34.135920889609899</v>
      </c>
      <c r="J341" s="21">
        <f t="shared" si="20"/>
        <v>36.555816441924847</v>
      </c>
      <c r="K341" s="7">
        <f t="shared" si="21"/>
        <v>45.694770552406055</v>
      </c>
      <c r="L341" s="7">
        <f t="shared" si="22"/>
        <v>51.17814301869479</v>
      </c>
      <c r="M341" s="7">
        <f t="shared" si="23"/>
        <v>51.406616871456812</v>
      </c>
    </row>
    <row r="342" spans="1:13" x14ac:dyDescent="0.25">
      <c r="A342" t="s">
        <v>675</v>
      </c>
      <c r="B342" s="9" t="s">
        <v>882</v>
      </c>
      <c r="C342" s="10" t="s">
        <v>676</v>
      </c>
      <c r="D342" s="14">
        <v>61.517499999999998</v>
      </c>
      <c r="E342" s="15">
        <v>-144.19139999999999</v>
      </c>
      <c r="F342" s="15">
        <v>365.8</v>
      </c>
      <c r="G342" s="36">
        <f>Table1[[#This Row],[Elevation 
(m)]]*3.28084</f>
        <v>1200.1312720000001</v>
      </c>
      <c r="H342" s="5">
        <v>45.703818837555289</v>
      </c>
      <c r="I342" s="18">
        <v>48.267041179730498</v>
      </c>
      <c r="J342" s="21">
        <f t="shared" si="20"/>
        <v>58.500888112070783</v>
      </c>
      <c r="K342" s="7">
        <f t="shared" si="21"/>
        <v>73.126110140088471</v>
      </c>
      <c r="L342" s="7">
        <f t="shared" si="22"/>
        <v>81.901243356899101</v>
      </c>
      <c r="M342" s="7">
        <f t="shared" si="23"/>
        <v>82.266873907599532</v>
      </c>
    </row>
    <row r="343" spans="1:13" x14ac:dyDescent="0.25">
      <c r="A343" t="s">
        <v>677</v>
      </c>
      <c r="B343" s="9" t="s">
        <v>882</v>
      </c>
      <c r="C343" s="10" t="s">
        <v>678</v>
      </c>
      <c r="D343" s="14">
        <v>57.05</v>
      </c>
      <c r="E343" s="15">
        <v>-135.33330000000001</v>
      </c>
      <c r="F343" s="15">
        <v>20.399999999999999</v>
      </c>
      <c r="G343" s="36">
        <f>Table1[[#This Row],[Elevation 
(m)]]*3.28084</f>
        <v>66.929136</v>
      </c>
      <c r="H343" s="5">
        <v>34.0481685558808</v>
      </c>
      <c r="I343" s="18">
        <v>38.8558868647767</v>
      </c>
      <c r="J343" s="21">
        <f t="shared" si="20"/>
        <v>43.581655751527428</v>
      </c>
      <c r="K343" s="7">
        <f t="shared" si="21"/>
        <v>54.477069689409284</v>
      </c>
      <c r="L343" s="7">
        <f t="shared" si="22"/>
        <v>61.014318052138407</v>
      </c>
      <c r="M343" s="7">
        <f t="shared" si="23"/>
        <v>61.286703400585445</v>
      </c>
    </row>
    <row r="344" spans="1:13" x14ac:dyDescent="0.25">
      <c r="A344" t="s">
        <v>679</v>
      </c>
      <c r="B344" s="9" t="s">
        <v>882</v>
      </c>
      <c r="C344" s="10" t="s">
        <v>680</v>
      </c>
      <c r="D344" s="14">
        <v>56.55</v>
      </c>
      <c r="E344" s="15">
        <v>-154.13329999999999</v>
      </c>
      <c r="F344" s="15">
        <v>16.2</v>
      </c>
      <c r="G344" s="36">
        <f>Table1[[#This Row],[Elevation 
(m)]]*3.28084</f>
        <v>53.149608000000001</v>
      </c>
      <c r="H344" s="5">
        <v>20.189474515739441</v>
      </c>
      <c r="I344" s="18">
        <v>26.439204422122401</v>
      </c>
      <c r="J344" s="21">
        <f t="shared" si="20"/>
        <v>25.842527380146489</v>
      </c>
      <c r="K344" s="7">
        <f t="shared" si="21"/>
        <v>32.303159225183109</v>
      </c>
      <c r="L344" s="7">
        <f t="shared" si="22"/>
        <v>36.179538332205084</v>
      </c>
      <c r="M344" s="7">
        <f t="shared" si="23"/>
        <v>36.341054128330995</v>
      </c>
    </row>
    <row r="345" spans="1:13" x14ac:dyDescent="0.25">
      <c r="A345" t="s">
        <v>681</v>
      </c>
      <c r="B345" s="9" t="s">
        <v>882</v>
      </c>
      <c r="C345" s="10" t="s">
        <v>682</v>
      </c>
      <c r="D345" s="14">
        <v>59.454700000000003</v>
      </c>
      <c r="E345" s="15">
        <v>-135.31360000000001</v>
      </c>
      <c r="F345" s="15">
        <v>10.7</v>
      </c>
      <c r="G345" s="36">
        <f>Table1[[#This Row],[Elevation 
(m)]]*3.28084</f>
        <v>35.104987999999999</v>
      </c>
      <c r="H345" s="5">
        <v>15.310909701307272</v>
      </c>
      <c r="I345" s="18">
        <v>21.5651614726373</v>
      </c>
      <c r="J345" s="21">
        <f t="shared" si="20"/>
        <v>19.59796441767331</v>
      </c>
      <c r="K345" s="7">
        <f t="shared" si="21"/>
        <v>24.497455522091638</v>
      </c>
      <c r="L345" s="7">
        <f t="shared" si="22"/>
        <v>27.437150184742638</v>
      </c>
      <c r="M345" s="7">
        <f t="shared" si="23"/>
        <v>27.559637462353091</v>
      </c>
    </row>
    <row r="346" spans="1:13" x14ac:dyDescent="0.25">
      <c r="A346" t="s">
        <v>683</v>
      </c>
      <c r="B346" s="9" t="s">
        <v>882</v>
      </c>
      <c r="C346" s="10" t="s">
        <v>684</v>
      </c>
      <c r="D346" s="14">
        <v>59.527200000000001</v>
      </c>
      <c r="E346" s="15">
        <v>-135.2319</v>
      </c>
      <c r="F346" s="15">
        <v>285.60000000000002</v>
      </c>
      <c r="G346" s="36">
        <f>Table1[[#This Row],[Elevation 
(m)]]*3.28084</f>
        <v>937.00790400000005</v>
      </c>
      <c r="H346" s="5">
        <v>50.265647842959567</v>
      </c>
      <c r="I346" s="18">
        <v>51.771450993737602</v>
      </c>
      <c r="J346" s="21">
        <f t="shared" si="20"/>
        <v>64.340029238988251</v>
      </c>
      <c r="K346" s="7">
        <f t="shared" si="21"/>
        <v>80.425036548735306</v>
      </c>
      <c r="L346" s="7">
        <f t="shared" si="22"/>
        <v>90.076040934583546</v>
      </c>
      <c r="M346" s="7">
        <f t="shared" si="23"/>
        <v>90.47816611732722</v>
      </c>
    </row>
    <row r="347" spans="1:13" x14ac:dyDescent="0.25">
      <c r="A347" t="s">
        <v>685</v>
      </c>
      <c r="B347" s="9" t="s">
        <v>882</v>
      </c>
      <c r="C347" s="10" t="s">
        <v>686</v>
      </c>
      <c r="D347" s="14">
        <v>62.7089</v>
      </c>
      <c r="E347" s="15">
        <v>-143.98079999999999</v>
      </c>
      <c r="F347" s="15">
        <v>668.1</v>
      </c>
      <c r="G347" s="36">
        <f>Table1[[#This Row],[Elevation 
(m)]]*3.28084</f>
        <v>2191.929204</v>
      </c>
      <c r="H347" s="5">
        <v>43.45459459788465</v>
      </c>
      <c r="I347" s="18">
        <v>46.505522136386098</v>
      </c>
      <c r="J347" s="21">
        <f t="shared" si="20"/>
        <v>55.621881085292358</v>
      </c>
      <c r="K347" s="7">
        <f t="shared" si="21"/>
        <v>69.527351356615441</v>
      </c>
      <c r="L347" s="7">
        <f t="shared" si="22"/>
        <v>77.870633519409296</v>
      </c>
      <c r="M347" s="7">
        <f t="shared" si="23"/>
        <v>78.218270276192371</v>
      </c>
    </row>
    <row r="348" spans="1:13" x14ac:dyDescent="0.25">
      <c r="A348" t="s">
        <v>687</v>
      </c>
      <c r="B348" s="9" t="s">
        <v>882</v>
      </c>
      <c r="C348" s="10" t="s">
        <v>688</v>
      </c>
      <c r="D348" s="14">
        <v>61.7</v>
      </c>
      <c r="E348" s="15">
        <v>-157.1833</v>
      </c>
      <c r="F348" s="15">
        <v>86.9</v>
      </c>
      <c r="G348" s="36">
        <f>Table1[[#This Row],[Elevation 
(m)]]*3.28084</f>
        <v>285.10499600000003</v>
      </c>
      <c r="H348" s="5">
        <v>119.75523508539771</v>
      </c>
      <c r="I348" s="18">
        <v>98.139602735585498</v>
      </c>
      <c r="J348" s="21">
        <f t="shared" si="20"/>
        <v>153.2867009093091</v>
      </c>
      <c r="K348" s="7">
        <f t="shared" si="21"/>
        <v>191.60837613663637</v>
      </c>
      <c r="L348" s="7">
        <f t="shared" si="22"/>
        <v>214.60138127303276</v>
      </c>
      <c r="M348" s="7">
        <f t="shared" si="23"/>
        <v>215.5594231537159</v>
      </c>
    </row>
    <row r="349" spans="1:13" x14ac:dyDescent="0.25">
      <c r="A349" t="s">
        <v>689</v>
      </c>
      <c r="B349" s="9" t="s">
        <v>882</v>
      </c>
      <c r="C349" s="10" t="s">
        <v>690</v>
      </c>
      <c r="D349" s="14">
        <v>58.142200000000003</v>
      </c>
      <c r="E349" s="15">
        <v>-133.73859999999999</v>
      </c>
      <c r="F349" s="15">
        <v>8.8000000000000007</v>
      </c>
      <c r="G349" s="36">
        <f>Table1[[#This Row],[Elevation 
(m)]]*3.28084</f>
        <v>28.871392000000004</v>
      </c>
      <c r="H349" s="5">
        <v>201.46000122320473</v>
      </c>
      <c r="I349" s="18">
        <v>143.966422822402</v>
      </c>
      <c r="J349" s="21">
        <f t="shared" si="20"/>
        <v>257.86880156570209</v>
      </c>
      <c r="K349" s="7">
        <f t="shared" si="21"/>
        <v>322.33600195712756</v>
      </c>
      <c r="L349" s="7">
        <f t="shared" si="22"/>
        <v>361.01632219198291</v>
      </c>
      <c r="M349" s="7">
        <f t="shared" si="23"/>
        <v>362.62800220176848</v>
      </c>
    </row>
    <row r="350" spans="1:13" x14ac:dyDescent="0.25">
      <c r="A350" t="s">
        <v>691</v>
      </c>
      <c r="B350" s="9" t="s">
        <v>882</v>
      </c>
      <c r="C350" s="10" t="s">
        <v>692</v>
      </c>
      <c r="D350" s="14">
        <v>62.030299999999997</v>
      </c>
      <c r="E350" s="15">
        <v>-146.69309999999999</v>
      </c>
      <c r="F350" s="15">
        <v>704.7</v>
      </c>
      <c r="G350" s="36">
        <f>Table1[[#This Row],[Elevation 
(m)]]*3.28084</f>
        <v>2312.0079479999999</v>
      </c>
      <c r="H350" s="5">
        <v>39.179142968922704</v>
      </c>
      <c r="I350" s="18">
        <v>43.089065710650097</v>
      </c>
      <c r="J350" s="21">
        <f t="shared" si="20"/>
        <v>50.149303000221067</v>
      </c>
      <c r="K350" s="7">
        <f t="shared" si="21"/>
        <v>62.686628750276327</v>
      </c>
      <c r="L350" s="7">
        <f t="shared" si="22"/>
        <v>70.2090242003095</v>
      </c>
      <c r="M350" s="7">
        <f t="shared" si="23"/>
        <v>70.522457344060868</v>
      </c>
    </row>
    <row r="351" spans="1:13" x14ac:dyDescent="0.25">
      <c r="A351" t="s">
        <v>693</v>
      </c>
      <c r="B351" s="9" t="s">
        <v>882</v>
      </c>
      <c r="C351" s="10" t="s">
        <v>694</v>
      </c>
      <c r="D351" s="14">
        <v>60.419400000000003</v>
      </c>
      <c r="E351" s="15">
        <v>-151.1336</v>
      </c>
      <c r="F351" s="15">
        <v>54.9</v>
      </c>
      <c r="G351" s="36">
        <f>Table1[[#This Row],[Elevation 
(m)]]*3.28084</f>
        <v>180.11811599999999</v>
      </c>
      <c r="H351" s="5">
        <v>39.499907821846413</v>
      </c>
      <c r="I351" s="18">
        <v>43.348677456765003</v>
      </c>
      <c r="J351" s="21">
        <f t="shared" si="20"/>
        <v>50.559882011963417</v>
      </c>
      <c r="K351" s="7">
        <f t="shared" si="21"/>
        <v>63.199852514954266</v>
      </c>
      <c r="L351" s="7">
        <f t="shared" si="22"/>
        <v>70.783834816748779</v>
      </c>
      <c r="M351" s="7">
        <f t="shared" si="23"/>
        <v>71.099834079323543</v>
      </c>
    </row>
    <row r="352" spans="1:13" x14ac:dyDescent="0.25">
      <c r="A352" t="s">
        <v>695</v>
      </c>
      <c r="B352" s="9" t="s">
        <v>882</v>
      </c>
      <c r="C352" s="10" t="s">
        <v>696</v>
      </c>
      <c r="D352" s="14">
        <v>62.533299999999997</v>
      </c>
      <c r="E352" s="15">
        <v>-145.51669999999999</v>
      </c>
      <c r="F352" s="15">
        <v>597.4</v>
      </c>
      <c r="G352" s="36">
        <f>Table1[[#This Row],[Elevation 
(m)]]*3.28084</f>
        <v>1959.9738159999999</v>
      </c>
      <c r="H352" s="5">
        <v>59.663922618267875</v>
      </c>
      <c r="I352" s="18">
        <v>58.7395823933049</v>
      </c>
      <c r="J352" s="21">
        <f t="shared" si="20"/>
        <v>76.369820951382891</v>
      </c>
      <c r="K352" s="7">
        <f t="shared" si="21"/>
        <v>95.462276189228604</v>
      </c>
      <c r="L352" s="7">
        <f t="shared" si="22"/>
        <v>106.91774933193605</v>
      </c>
      <c r="M352" s="7">
        <f t="shared" si="23"/>
        <v>107.39506071288218</v>
      </c>
    </row>
    <row r="353" spans="1:13" x14ac:dyDescent="0.25">
      <c r="A353" t="s">
        <v>697</v>
      </c>
      <c r="B353" s="9" t="s">
        <v>882</v>
      </c>
      <c r="C353" s="10" t="s">
        <v>698</v>
      </c>
      <c r="D353" s="14">
        <v>61.1</v>
      </c>
      <c r="E353" s="15">
        <v>-155.55000000000001</v>
      </c>
      <c r="F353" s="15">
        <v>481.6</v>
      </c>
      <c r="G353" s="36">
        <f>Table1[[#This Row],[Elevation 
(m)]]*3.28084</f>
        <v>1580.0525440000001</v>
      </c>
      <c r="H353" s="5">
        <v>57.435647899135873</v>
      </c>
      <c r="I353" s="18">
        <v>57.1153650527446</v>
      </c>
      <c r="J353" s="21">
        <f t="shared" si="20"/>
        <v>73.517629310893923</v>
      </c>
      <c r="K353" s="7">
        <f t="shared" si="21"/>
        <v>91.897036638617408</v>
      </c>
      <c r="L353" s="7">
        <f t="shared" si="22"/>
        <v>102.92468103525151</v>
      </c>
      <c r="M353" s="7">
        <f t="shared" si="23"/>
        <v>103.38416621844459</v>
      </c>
    </row>
    <row r="354" spans="1:13" x14ac:dyDescent="0.25">
      <c r="A354" t="s">
        <v>699</v>
      </c>
      <c r="B354" s="9" t="s">
        <v>882</v>
      </c>
      <c r="C354" s="10" t="s">
        <v>700</v>
      </c>
      <c r="D354" s="14">
        <v>60.916699999999999</v>
      </c>
      <c r="E354" s="15">
        <v>-149.58330000000001</v>
      </c>
      <c r="F354" s="15">
        <v>410.87040000000002</v>
      </c>
      <c r="G354" s="36">
        <f>Table1[[#This Row],[Elevation 
(m)]]*3.28084</f>
        <v>1348.0000431360002</v>
      </c>
      <c r="H354" s="5">
        <v>49.056737790072233</v>
      </c>
      <c r="I354" s="18">
        <v>50.851229940222701</v>
      </c>
      <c r="J354" s="21">
        <f t="shared" si="20"/>
        <v>62.792624371292462</v>
      </c>
      <c r="K354" s="7">
        <f t="shared" si="21"/>
        <v>78.490780464115574</v>
      </c>
      <c r="L354" s="7">
        <f t="shared" si="22"/>
        <v>87.909674119809452</v>
      </c>
      <c r="M354" s="7">
        <f t="shared" si="23"/>
        <v>88.30212802213002</v>
      </c>
    </row>
    <row r="355" spans="1:13" x14ac:dyDescent="0.25">
      <c r="A355" t="s">
        <v>701</v>
      </c>
      <c r="B355" s="9" t="s">
        <v>882</v>
      </c>
      <c r="C355" s="10" t="s">
        <v>702</v>
      </c>
      <c r="D355" s="14">
        <v>61.333300000000001</v>
      </c>
      <c r="E355" s="15">
        <v>-150.66669999999999</v>
      </c>
      <c r="F355" s="15">
        <v>3.048</v>
      </c>
      <c r="G355" s="36">
        <f>Table1[[#This Row],[Elevation 
(m)]]*3.28084</f>
        <v>10.00000032</v>
      </c>
      <c r="H355" s="5">
        <v>80.619149011770645</v>
      </c>
      <c r="I355" s="18">
        <v>73.322510745884401</v>
      </c>
      <c r="J355" s="21">
        <f t="shared" si="20"/>
        <v>103.19251073506643</v>
      </c>
      <c r="K355" s="7">
        <f t="shared" si="21"/>
        <v>128.99063841883304</v>
      </c>
      <c r="L355" s="7">
        <f t="shared" si="22"/>
        <v>144.46951502909303</v>
      </c>
      <c r="M355" s="7">
        <f t="shared" si="23"/>
        <v>145.11446822118717</v>
      </c>
    </row>
    <row r="356" spans="1:13" x14ac:dyDescent="0.25">
      <c r="A356" t="s">
        <v>703</v>
      </c>
      <c r="B356" s="9" t="s">
        <v>882</v>
      </c>
      <c r="C356" s="10" t="s">
        <v>704</v>
      </c>
      <c r="D356" s="14">
        <v>61.713900000000002</v>
      </c>
      <c r="E356" s="15">
        <v>-148.90889999999999</v>
      </c>
      <c r="F356" s="15">
        <v>167.6</v>
      </c>
      <c r="G356" s="36">
        <f>Table1[[#This Row],[Elevation 
(m)]]*3.28084</f>
        <v>549.86878400000001</v>
      </c>
      <c r="H356" s="5">
        <v>73.774715634046402</v>
      </c>
      <c r="I356" s="18">
        <v>68.683384803704101</v>
      </c>
      <c r="J356" s="21">
        <f t="shared" si="20"/>
        <v>94.4316360115794</v>
      </c>
      <c r="K356" s="7">
        <f t="shared" si="21"/>
        <v>118.03954501447424</v>
      </c>
      <c r="L356" s="7">
        <f t="shared" si="22"/>
        <v>132.20429041621117</v>
      </c>
      <c r="M356" s="7">
        <f t="shared" si="23"/>
        <v>132.79448814128352</v>
      </c>
    </row>
    <row r="357" spans="1:13" x14ac:dyDescent="0.25">
      <c r="A357" t="s">
        <v>705</v>
      </c>
      <c r="B357" s="9" t="s">
        <v>882</v>
      </c>
      <c r="C357" s="10" t="s">
        <v>706</v>
      </c>
      <c r="D357" s="14">
        <v>61.816699999999997</v>
      </c>
      <c r="E357" s="15">
        <v>-147.55000000000001</v>
      </c>
      <c r="F357" s="15">
        <v>798.6</v>
      </c>
      <c r="G357" s="36">
        <f>Table1[[#This Row],[Elevation 
(m)]]*3.28084</f>
        <v>2620.0788240000002</v>
      </c>
      <c r="H357" s="5">
        <v>48.306793396784009</v>
      </c>
      <c r="I357" s="18">
        <v>50.277374053826698</v>
      </c>
      <c r="J357" s="21">
        <f t="shared" si="20"/>
        <v>61.832695547883532</v>
      </c>
      <c r="K357" s="7">
        <f t="shared" si="21"/>
        <v>77.290869434854415</v>
      </c>
      <c r="L357" s="7">
        <f t="shared" si="22"/>
        <v>86.565773767036958</v>
      </c>
      <c r="M357" s="7">
        <f t="shared" si="23"/>
        <v>86.952228114211209</v>
      </c>
    </row>
    <row r="358" spans="1:13" x14ac:dyDescent="0.25">
      <c r="A358" t="s">
        <v>707</v>
      </c>
      <c r="B358" s="9" t="s">
        <v>882</v>
      </c>
      <c r="C358" s="10" t="s">
        <v>708</v>
      </c>
      <c r="D358" s="14">
        <v>65.260800000000003</v>
      </c>
      <c r="E358" s="15">
        <v>-166.3595</v>
      </c>
      <c r="F358" s="15">
        <v>6.1</v>
      </c>
      <c r="G358" s="36">
        <f>Table1[[#This Row],[Elevation 
(m)]]*3.28084</f>
        <v>20.013123999999998</v>
      </c>
      <c r="H358" s="5">
        <v>56.131433989206954</v>
      </c>
      <c r="I358" s="18">
        <v>56.1570213419892</v>
      </c>
      <c r="J358" s="21">
        <f t="shared" si="20"/>
        <v>71.848235506184906</v>
      </c>
      <c r="K358" s="7">
        <f t="shared" si="21"/>
        <v>89.810294382731129</v>
      </c>
      <c r="L358" s="7">
        <f t="shared" si="22"/>
        <v>100.58752970865888</v>
      </c>
      <c r="M358" s="7">
        <f t="shared" si="23"/>
        <v>101.03658118057253</v>
      </c>
    </row>
    <row r="359" spans="1:13" x14ac:dyDescent="0.25">
      <c r="A359" t="s">
        <v>709</v>
      </c>
      <c r="B359" s="9" t="s">
        <v>882</v>
      </c>
      <c r="C359" s="10" t="s">
        <v>710</v>
      </c>
      <c r="D359" s="14">
        <v>57.783299999999997</v>
      </c>
      <c r="E359" s="15">
        <v>-135.23330000000001</v>
      </c>
      <c r="F359" s="15">
        <v>6.1</v>
      </c>
      <c r="G359" s="36">
        <f>Table1[[#This Row],[Elevation 
(m)]]*3.28084</f>
        <v>20.013123999999998</v>
      </c>
      <c r="H359" s="5">
        <v>188.96656226284378</v>
      </c>
      <c r="I359" s="18">
        <v>137.33398835558901</v>
      </c>
      <c r="J359" s="21">
        <f t="shared" si="20"/>
        <v>241.87719969644004</v>
      </c>
      <c r="K359" s="7">
        <f t="shared" si="21"/>
        <v>302.34649962055005</v>
      </c>
      <c r="L359" s="7">
        <f t="shared" si="22"/>
        <v>338.6280795750161</v>
      </c>
      <c r="M359" s="7">
        <f t="shared" si="23"/>
        <v>340.13981207311883</v>
      </c>
    </row>
    <row r="360" spans="1:13" x14ac:dyDescent="0.25">
      <c r="A360" t="s">
        <v>711</v>
      </c>
      <c r="B360" s="9" t="s">
        <v>882</v>
      </c>
      <c r="C360" s="10" t="s">
        <v>712</v>
      </c>
      <c r="D360" s="14">
        <v>61.133299999999998</v>
      </c>
      <c r="E360" s="15">
        <v>-145.75</v>
      </c>
      <c r="F360" s="15">
        <v>762.9</v>
      </c>
      <c r="G360" s="36">
        <f>Table1[[#This Row],[Elevation 
(m)]]*3.28084</f>
        <v>2502.9528359999999</v>
      </c>
      <c r="H360" s="5">
        <v>167.49435130176192</v>
      </c>
      <c r="I360" s="18">
        <v>125.656807222949</v>
      </c>
      <c r="J360" s="21">
        <f t="shared" si="20"/>
        <v>214.39276966625528</v>
      </c>
      <c r="K360" s="7">
        <f t="shared" si="21"/>
        <v>267.99096208281907</v>
      </c>
      <c r="L360" s="7">
        <f t="shared" si="22"/>
        <v>300.14987753275739</v>
      </c>
      <c r="M360" s="7">
        <f t="shared" si="23"/>
        <v>301.48983234317143</v>
      </c>
    </row>
    <row r="361" spans="1:13" x14ac:dyDescent="0.25">
      <c r="A361" t="s">
        <v>713</v>
      </c>
      <c r="B361" s="9" t="s">
        <v>882</v>
      </c>
      <c r="C361" s="10" t="s">
        <v>714</v>
      </c>
      <c r="D361" s="14">
        <v>63.333100000000002</v>
      </c>
      <c r="E361" s="15">
        <v>-142.95779999999999</v>
      </c>
      <c r="F361" s="15">
        <v>498.3</v>
      </c>
      <c r="G361" s="36">
        <f>Table1[[#This Row],[Elevation 
(m)]]*3.28084</f>
        <v>1634.842572</v>
      </c>
      <c r="H361" s="5">
        <v>26.824282850322369</v>
      </c>
      <c r="I361" s="18">
        <v>32.595658618558097</v>
      </c>
      <c r="J361" s="21">
        <f t="shared" si="20"/>
        <v>34.335082048412637</v>
      </c>
      <c r="K361" s="7">
        <f t="shared" si="21"/>
        <v>42.918852560515795</v>
      </c>
      <c r="L361" s="7">
        <f t="shared" si="22"/>
        <v>48.069114867777692</v>
      </c>
      <c r="M361" s="7">
        <f t="shared" si="23"/>
        <v>48.28370913058027</v>
      </c>
    </row>
    <row r="362" spans="1:13" x14ac:dyDescent="0.25">
      <c r="A362" t="s">
        <v>715</v>
      </c>
      <c r="B362" s="9" t="s">
        <v>882</v>
      </c>
      <c r="C362" s="10" t="s">
        <v>716</v>
      </c>
      <c r="D362" s="14">
        <v>61.6511</v>
      </c>
      <c r="E362" s="15">
        <v>-145.1703</v>
      </c>
      <c r="F362" s="15">
        <v>481.3</v>
      </c>
      <c r="G362" s="36">
        <f>Table1[[#This Row],[Elevation 
(m)]]*3.28084</f>
        <v>1579.0682919999999</v>
      </c>
      <c r="H362" s="5">
        <v>39.237838694494563</v>
      </c>
      <c r="I362" s="18">
        <v>43.136612934751597</v>
      </c>
      <c r="J362" s="21">
        <f t="shared" si="20"/>
        <v>50.22443352895305</v>
      </c>
      <c r="K362" s="7">
        <f t="shared" si="21"/>
        <v>62.780541911191307</v>
      </c>
      <c r="L362" s="7">
        <f t="shared" si="22"/>
        <v>70.314206940534277</v>
      </c>
      <c r="M362" s="7">
        <f t="shared" si="23"/>
        <v>70.628109650090224</v>
      </c>
    </row>
    <row r="363" spans="1:13" x14ac:dyDescent="0.25">
      <c r="A363" t="s">
        <v>717</v>
      </c>
      <c r="B363" s="9" t="s">
        <v>882</v>
      </c>
      <c r="C363" s="10" t="s">
        <v>718</v>
      </c>
      <c r="D363" s="14">
        <v>62.2622</v>
      </c>
      <c r="E363" s="15">
        <v>-150.4228</v>
      </c>
      <c r="F363" s="15">
        <v>129.5</v>
      </c>
      <c r="G363" s="36">
        <f>Table1[[#This Row],[Elevation 
(m)]]*3.28084</f>
        <v>424.86878000000002</v>
      </c>
      <c r="H363" s="5">
        <v>79.561930814052531</v>
      </c>
      <c r="I363" s="18">
        <v>72.612917962540394</v>
      </c>
      <c r="J363" s="21">
        <f t="shared" si="20"/>
        <v>101.83927144198725</v>
      </c>
      <c r="K363" s="7">
        <f t="shared" si="21"/>
        <v>127.29908930248405</v>
      </c>
      <c r="L363" s="7">
        <f t="shared" si="22"/>
        <v>142.57498001878216</v>
      </c>
      <c r="M363" s="7">
        <f t="shared" si="23"/>
        <v>143.21147546529454</v>
      </c>
    </row>
    <row r="364" spans="1:13" x14ac:dyDescent="0.25">
      <c r="A364" t="s">
        <v>719</v>
      </c>
      <c r="B364" s="9" t="s">
        <v>882</v>
      </c>
      <c r="C364" s="10" t="s">
        <v>720</v>
      </c>
      <c r="D364" s="14">
        <v>54.8</v>
      </c>
      <c r="E364" s="15">
        <v>-130.9333</v>
      </c>
      <c r="F364" s="15">
        <v>11</v>
      </c>
      <c r="G364" s="36">
        <f>Table1[[#This Row],[Elevation 
(m)]]*3.28084</f>
        <v>36.089239999999997</v>
      </c>
      <c r="H364" s="5">
        <v>23.555651798453571</v>
      </c>
      <c r="I364" s="18">
        <v>29.620025757874501</v>
      </c>
      <c r="J364" s="21">
        <f t="shared" si="20"/>
        <v>30.151234302020573</v>
      </c>
      <c r="K364" s="7">
        <f t="shared" si="21"/>
        <v>37.689042877525715</v>
      </c>
      <c r="L364" s="7">
        <f t="shared" si="22"/>
        <v>42.211728022828808</v>
      </c>
      <c r="M364" s="7">
        <f t="shared" si="23"/>
        <v>42.400173237216428</v>
      </c>
    </row>
    <row r="365" spans="1:13" x14ac:dyDescent="0.25">
      <c r="A365" t="s">
        <v>721</v>
      </c>
      <c r="B365" s="9" t="s">
        <v>882</v>
      </c>
      <c r="C365" s="10" t="s">
        <v>722</v>
      </c>
      <c r="D365" s="14">
        <v>63.433300000000003</v>
      </c>
      <c r="E365" s="15">
        <v>-145.76669999999999</v>
      </c>
      <c r="F365" s="15">
        <v>734.9</v>
      </c>
      <c r="G365" s="36">
        <f>Table1[[#This Row],[Elevation 
(m)]]*3.28084</f>
        <v>2411.0893160000001</v>
      </c>
      <c r="H365" s="5">
        <v>291.85043141151573</v>
      </c>
      <c r="I365" s="18">
        <v>189.16872155196</v>
      </c>
      <c r="J365" s="21">
        <f t="shared" si="20"/>
        <v>373.56855220674015</v>
      </c>
      <c r="K365" s="7">
        <f t="shared" si="21"/>
        <v>466.96069025842519</v>
      </c>
      <c r="L365" s="7">
        <f t="shared" si="22"/>
        <v>522.99597308943623</v>
      </c>
      <c r="M365" s="7">
        <f t="shared" si="23"/>
        <v>525.33077654072838</v>
      </c>
    </row>
    <row r="366" spans="1:13" x14ac:dyDescent="0.25">
      <c r="A366" t="s">
        <v>723</v>
      </c>
      <c r="B366" s="9" t="s">
        <v>882</v>
      </c>
      <c r="C366" s="10" t="s">
        <v>724</v>
      </c>
      <c r="D366" s="14">
        <v>60.55</v>
      </c>
      <c r="E366" s="15">
        <v>-150.5333</v>
      </c>
      <c r="F366" s="15">
        <v>99.1</v>
      </c>
      <c r="G366" s="36">
        <f>Table1[[#This Row],[Elevation 
(m)]]*3.28084</f>
        <v>325.13124399999998</v>
      </c>
      <c r="H366" s="5">
        <v>30.542639315997356</v>
      </c>
      <c r="I366" s="18">
        <v>35.866904974353602</v>
      </c>
      <c r="J366" s="21">
        <f t="shared" si="20"/>
        <v>39.094578324476622</v>
      </c>
      <c r="K366" s="7">
        <f t="shared" si="21"/>
        <v>48.868222905595772</v>
      </c>
      <c r="L366" s="7">
        <f t="shared" si="22"/>
        <v>54.732409654267272</v>
      </c>
      <c r="M366" s="7">
        <f t="shared" si="23"/>
        <v>54.976750768795242</v>
      </c>
    </row>
    <row r="367" spans="1:13" x14ac:dyDescent="0.25">
      <c r="A367" t="s">
        <v>725</v>
      </c>
      <c r="B367" s="9" t="s">
        <v>882</v>
      </c>
      <c r="C367" s="10" t="s">
        <v>726</v>
      </c>
      <c r="D367" s="14">
        <v>59.435600000000001</v>
      </c>
      <c r="E367" s="15">
        <v>-151.4136</v>
      </c>
      <c r="F367" s="15">
        <v>19.2</v>
      </c>
      <c r="G367" s="36">
        <f>Table1[[#This Row],[Elevation 
(m)]]*3.28084</f>
        <v>62.992127999999994</v>
      </c>
      <c r="H367" s="5">
        <v>79.328786231542736</v>
      </c>
      <c r="I367" s="18">
        <v>72.456100733925794</v>
      </c>
      <c r="J367" s="21">
        <f t="shared" si="20"/>
        <v>101.5408463763747</v>
      </c>
      <c r="K367" s="7">
        <f t="shared" si="21"/>
        <v>126.92605797046838</v>
      </c>
      <c r="L367" s="7">
        <f t="shared" si="22"/>
        <v>142.1571849269246</v>
      </c>
      <c r="M367" s="7">
        <f t="shared" si="23"/>
        <v>142.79181521677691</v>
      </c>
    </row>
    <row r="368" spans="1:13" x14ac:dyDescent="0.25">
      <c r="A368" t="s">
        <v>727</v>
      </c>
      <c r="B368" s="9" t="s">
        <v>882</v>
      </c>
      <c r="C368" s="10" t="s">
        <v>728</v>
      </c>
      <c r="D368" s="14">
        <v>64.865600000000001</v>
      </c>
      <c r="E368" s="15">
        <v>-146.95419999999999</v>
      </c>
      <c r="F368" s="15">
        <v>184.4</v>
      </c>
      <c r="G368" s="36">
        <f>Table1[[#This Row],[Elevation 
(m)]]*3.28084</f>
        <v>604.986896</v>
      </c>
      <c r="H368" s="5">
        <v>44.180036449994297</v>
      </c>
      <c r="I368" s="18">
        <v>47.076231126113797</v>
      </c>
      <c r="J368" s="21">
        <f t="shared" si="20"/>
        <v>56.550446655992701</v>
      </c>
      <c r="K368" s="7">
        <f t="shared" si="21"/>
        <v>70.688058319990873</v>
      </c>
      <c r="L368" s="7">
        <f t="shared" si="22"/>
        <v>79.170625318389781</v>
      </c>
      <c r="M368" s="7">
        <f t="shared" si="23"/>
        <v>79.524065609989734</v>
      </c>
    </row>
    <row r="369" spans="1:13" x14ac:dyDescent="0.25">
      <c r="A369" t="s">
        <v>729</v>
      </c>
      <c r="B369" s="9" t="s">
        <v>882</v>
      </c>
      <c r="C369" s="10" t="s">
        <v>730</v>
      </c>
      <c r="D369" s="14">
        <v>61.066699999999997</v>
      </c>
      <c r="E369" s="15">
        <v>-151.13329999999999</v>
      </c>
      <c r="F369" s="15">
        <v>14.9</v>
      </c>
      <c r="G369" s="36">
        <f>Table1[[#This Row],[Elevation 
(m)]]*3.28084</f>
        <v>48.884515999999998</v>
      </c>
      <c r="H369" s="5">
        <v>100.78396104650822</v>
      </c>
      <c r="I369" s="18">
        <v>86.429699807532103</v>
      </c>
      <c r="J369" s="21">
        <f t="shared" si="20"/>
        <v>129.00347013953055</v>
      </c>
      <c r="K369" s="7">
        <f t="shared" si="21"/>
        <v>161.25433767441316</v>
      </c>
      <c r="L369" s="7">
        <f t="shared" si="22"/>
        <v>180.60485819534276</v>
      </c>
      <c r="M369" s="7">
        <f t="shared" si="23"/>
        <v>181.41112988371481</v>
      </c>
    </row>
    <row r="370" spans="1:13" x14ac:dyDescent="0.25">
      <c r="A370" t="s">
        <v>731</v>
      </c>
      <c r="B370" s="9" t="s">
        <v>882</v>
      </c>
      <c r="C370" s="10" t="s">
        <v>732</v>
      </c>
      <c r="D370" s="14">
        <v>57.716700000000003</v>
      </c>
      <c r="E370" s="15">
        <v>-153.3167</v>
      </c>
      <c r="F370" s="15">
        <v>14.9</v>
      </c>
      <c r="G370" s="36">
        <f>Table1[[#This Row],[Elevation 
(m)]]*3.28084</f>
        <v>48.884515999999998</v>
      </c>
      <c r="H370" s="5">
        <v>37.113919843947478</v>
      </c>
      <c r="I370" s="18">
        <v>41.403897937411699</v>
      </c>
      <c r="J370" s="21">
        <f t="shared" si="20"/>
        <v>47.505817400252774</v>
      </c>
      <c r="K370" s="7">
        <f t="shared" si="21"/>
        <v>59.382271750315965</v>
      </c>
      <c r="L370" s="7">
        <f t="shared" si="22"/>
        <v>66.508144360353882</v>
      </c>
      <c r="M370" s="7">
        <f t="shared" si="23"/>
        <v>66.805055719105468</v>
      </c>
    </row>
    <row r="371" spans="1:13" x14ac:dyDescent="0.25">
      <c r="A371" t="s">
        <v>733</v>
      </c>
      <c r="B371" s="9" t="s">
        <v>882</v>
      </c>
      <c r="C371" s="10" t="s">
        <v>734</v>
      </c>
      <c r="D371" s="14">
        <v>64.856899999999996</v>
      </c>
      <c r="E371" s="15">
        <v>-147.86109999999999</v>
      </c>
      <c r="F371" s="15">
        <v>144.80000000000001</v>
      </c>
      <c r="G371" s="36">
        <f>Table1[[#This Row],[Elevation 
(m)]]*3.28084</f>
        <v>475.06563200000005</v>
      </c>
      <c r="H371" s="5">
        <v>44.34231533508374</v>
      </c>
      <c r="I371" s="18">
        <v>47.203557992819697</v>
      </c>
      <c r="J371" s="21">
        <f t="shared" si="20"/>
        <v>56.758163628907191</v>
      </c>
      <c r="K371" s="7">
        <f t="shared" si="21"/>
        <v>70.947704536133983</v>
      </c>
      <c r="L371" s="7">
        <f t="shared" si="22"/>
        <v>79.461429080470069</v>
      </c>
      <c r="M371" s="7">
        <f t="shared" si="23"/>
        <v>79.816167603150731</v>
      </c>
    </row>
    <row r="372" spans="1:13" x14ac:dyDescent="0.25">
      <c r="A372" t="s">
        <v>735</v>
      </c>
      <c r="B372" s="9" t="s">
        <v>882</v>
      </c>
      <c r="C372" s="10" t="s">
        <v>736</v>
      </c>
      <c r="D372" s="14">
        <v>61.131399999999999</v>
      </c>
      <c r="E372" s="15">
        <v>-146.24359999999999</v>
      </c>
      <c r="F372" s="15">
        <v>18.3</v>
      </c>
      <c r="G372" s="36">
        <f>Table1[[#This Row],[Elevation 
(m)]]*3.28084</f>
        <v>60.039372</v>
      </c>
      <c r="H372" s="5">
        <v>723.66721724301146</v>
      </c>
      <c r="I372" s="18">
        <v>369.30824808722002</v>
      </c>
      <c r="J372" s="21">
        <f t="shared" si="20"/>
        <v>926.29403807105473</v>
      </c>
      <c r="K372" s="7">
        <f t="shared" si="21"/>
        <v>1157.8675475888183</v>
      </c>
      <c r="L372" s="7">
        <f t="shared" si="22"/>
        <v>1296.8116532994766</v>
      </c>
      <c r="M372" s="7">
        <f t="shared" si="23"/>
        <v>1302.6009910374205</v>
      </c>
    </row>
    <row r="373" spans="1:13" x14ac:dyDescent="0.25">
      <c r="A373" t="s">
        <v>737</v>
      </c>
      <c r="B373" s="9" t="s">
        <v>882</v>
      </c>
      <c r="C373" s="10" t="s">
        <v>738</v>
      </c>
      <c r="D373" s="14">
        <v>55.066699999999997</v>
      </c>
      <c r="E373" s="15">
        <v>-133.0667</v>
      </c>
      <c r="F373" s="15">
        <v>3</v>
      </c>
      <c r="G373" s="36">
        <f>Table1[[#This Row],[Elevation 
(m)]]*3.28084</f>
        <v>9.8425200000000004</v>
      </c>
      <c r="H373" s="5">
        <v>33.177497893674769</v>
      </c>
      <c r="I373" s="18">
        <v>38.121398960472398</v>
      </c>
      <c r="J373" s="21">
        <f t="shared" si="20"/>
        <v>42.46719730390371</v>
      </c>
      <c r="K373" s="7">
        <f t="shared" si="21"/>
        <v>53.083996629879636</v>
      </c>
      <c r="L373" s="7">
        <f t="shared" si="22"/>
        <v>59.454076225465201</v>
      </c>
      <c r="M373" s="7">
        <f t="shared" si="23"/>
        <v>59.719496208614586</v>
      </c>
    </row>
    <row r="374" spans="1:13" x14ac:dyDescent="0.25">
      <c r="A374" t="s">
        <v>739</v>
      </c>
      <c r="B374" s="9" t="s">
        <v>882</v>
      </c>
      <c r="C374" s="10" t="s">
        <v>740</v>
      </c>
      <c r="D374" s="14">
        <v>60.7986</v>
      </c>
      <c r="E374" s="15">
        <v>-148.0872</v>
      </c>
      <c r="F374" s="15">
        <v>10.7</v>
      </c>
      <c r="G374" s="36">
        <f>Table1[[#This Row],[Elevation 
(m)]]*3.28084</f>
        <v>35.104987999999999</v>
      </c>
      <c r="H374" s="5">
        <v>135.7081231973238</v>
      </c>
      <c r="I374" s="18">
        <v>107.610734145116</v>
      </c>
      <c r="J374" s="21">
        <f t="shared" si="20"/>
        <v>173.70639769257448</v>
      </c>
      <c r="K374" s="7">
        <f t="shared" si="21"/>
        <v>217.1329971157181</v>
      </c>
      <c r="L374" s="7">
        <f t="shared" si="22"/>
        <v>243.18895676960429</v>
      </c>
      <c r="M374" s="7">
        <f t="shared" si="23"/>
        <v>244.27462175518286</v>
      </c>
    </row>
    <row r="375" spans="1:13" x14ac:dyDescent="0.25">
      <c r="A375" t="s">
        <v>741</v>
      </c>
      <c r="B375" s="9" t="s">
        <v>882</v>
      </c>
      <c r="C375" s="10" t="s">
        <v>742</v>
      </c>
      <c r="D375" s="14">
        <v>61.533299999999997</v>
      </c>
      <c r="E375" s="15">
        <v>-149.4333</v>
      </c>
      <c r="F375" s="15">
        <v>15.2</v>
      </c>
      <c r="G375" s="36">
        <f>Table1[[#This Row],[Elevation 
(m)]]*3.28084</f>
        <v>49.868767999999996</v>
      </c>
      <c r="H375" s="5">
        <v>41.790480166848354</v>
      </c>
      <c r="I375" s="18">
        <v>45.186767219261299</v>
      </c>
      <c r="J375" s="21">
        <f t="shared" si="20"/>
        <v>53.4918146135659</v>
      </c>
      <c r="K375" s="7">
        <f t="shared" si="21"/>
        <v>66.86476826695737</v>
      </c>
      <c r="L375" s="7">
        <f t="shared" si="22"/>
        <v>74.888540458992267</v>
      </c>
      <c r="M375" s="7">
        <f t="shared" si="23"/>
        <v>75.222864300327046</v>
      </c>
    </row>
    <row r="376" spans="1:13" x14ac:dyDescent="0.25">
      <c r="A376" t="s">
        <v>743</v>
      </c>
      <c r="B376" s="9" t="s">
        <v>882</v>
      </c>
      <c r="C376" s="10" t="s">
        <v>744</v>
      </c>
      <c r="D376" s="14">
        <v>61.616700000000002</v>
      </c>
      <c r="E376" s="15">
        <v>-149.4</v>
      </c>
      <c r="F376" s="15">
        <v>152.4</v>
      </c>
      <c r="G376" s="36">
        <f>Table1[[#This Row],[Elevation 
(m)]]*3.28084</f>
        <v>500.00001600000002</v>
      </c>
      <c r="H376" s="5">
        <v>25.472479892548165</v>
      </c>
      <c r="I376" s="18">
        <v>31.3773102503704</v>
      </c>
      <c r="J376" s="21">
        <f t="shared" si="20"/>
        <v>32.604774262461653</v>
      </c>
      <c r="K376" s="7">
        <f t="shared" si="21"/>
        <v>40.755967828077068</v>
      </c>
      <c r="L376" s="7">
        <f t="shared" si="22"/>
        <v>45.646683967446322</v>
      </c>
      <c r="M376" s="7">
        <f t="shared" si="23"/>
        <v>45.850463806586703</v>
      </c>
    </row>
    <row r="377" spans="1:13" x14ac:dyDescent="0.25">
      <c r="A377" t="s">
        <v>745</v>
      </c>
      <c r="B377" s="9" t="s">
        <v>882</v>
      </c>
      <c r="C377" s="10" t="s">
        <v>746</v>
      </c>
      <c r="D377" s="14">
        <v>57.966700000000003</v>
      </c>
      <c r="E377" s="15">
        <v>-152.76669999999999</v>
      </c>
      <c r="F377" s="15">
        <v>28.651199999999999</v>
      </c>
      <c r="G377" s="36">
        <f>Table1[[#This Row],[Elevation 
(m)]]*3.28084</f>
        <v>94.000003007999993</v>
      </c>
      <c r="H377" s="5">
        <v>11.83728750580114</v>
      </c>
      <c r="I377" s="18">
        <v>17.841324504710599</v>
      </c>
      <c r="J377" s="21">
        <f t="shared" si="20"/>
        <v>15.15172800742546</v>
      </c>
      <c r="K377" s="7">
        <f t="shared" si="21"/>
        <v>18.939660009281823</v>
      </c>
      <c r="L377" s="7">
        <f t="shared" si="22"/>
        <v>21.212419210395645</v>
      </c>
      <c r="M377" s="7">
        <f t="shared" si="23"/>
        <v>21.307117510442051</v>
      </c>
    </row>
    <row r="378" spans="1:13" x14ac:dyDescent="0.25">
      <c r="A378" t="s">
        <v>747</v>
      </c>
      <c r="B378" s="9" t="s">
        <v>882</v>
      </c>
      <c r="C378" s="10" t="s">
        <v>748</v>
      </c>
      <c r="D378" s="14">
        <v>61.706699999999998</v>
      </c>
      <c r="E378" s="15">
        <v>-149.99780000000001</v>
      </c>
      <c r="F378" s="15">
        <v>82.3</v>
      </c>
      <c r="G378" s="36">
        <f>Table1[[#This Row],[Elevation 
(m)]]*3.28084</f>
        <v>270.01313199999998</v>
      </c>
      <c r="H378" s="5">
        <v>84.490233788655416</v>
      </c>
      <c r="I378" s="18">
        <v>75.900162805994697</v>
      </c>
      <c r="J378" s="21">
        <f t="shared" si="20"/>
        <v>108.14749924947894</v>
      </c>
      <c r="K378" s="7">
        <f t="shared" si="21"/>
        <v>135.18437406184867</v>
      </c>
      <c r="L378" s="7">
        <f t="shared" si="22"/>
        <v>151.40649894927051</v>
      </c>
      <c r="M378" s="7">
        <f t="shared" si="23"/>
        <v>152.08242081957977</v>
      </c>
    </row>
    <row r="379" spans="1:13" x14ac:dyDescent="0.25">
      <c r="A379" t="s">
        <v>749</v>
      </c>
      <c r="B379" s="9" t="s">
        <v>882</v>
      </c>
      <c r="C379" s="10" t="s">
        <v>750</v>
      </c>
      <c r="D379" s="14">
        <v>64.153899999999993</v>
      </c>
      <c r="E379" s="15">
        <v>-145.88939999999999</v>
      </c>
      <c r="F379" s="15">
        <v>303.3</v>
      </c>
      <c r="G379" s="36">
        <f>Table1[[#This Row],[Elevation 
(m)]]*3.28084</f>
        <v>995.07877200000007</v>
      </c>
      <c r="H379" s="5">
        <v>14.308803418188885</v>
      </c>
      <c r="I379" s="18">
        <v>20.516126626133499</v>
      </c>
      <c r="J379" s="21">
        <f t="shared" si="20"/>
        <v>18.315268375281775</v>
      </c>
      <c r="K379" s="7">
        <f t="shared" si="21"/>
        <v>22.894085469102219</v>
      </c>
      <c r="L379" s="7">
        <f t="shared" si="22"/>
        <v>25.641375725394486</v>
      </c>
      <c r="M379" s="7">
        <f t="shared" si="23"/>
        <v>25.755846152739995</v>
      </c>
    </row>
    <row r="380" spans="1:13" x14ac:dyDescent="0.25">
      <c r="A380" t="s">
        <v>751</v>
      </c>
      <c r="B380" s="9" t="s">
        <v>882</v>
      </c>
      <c r="C380" s="10" t="s">
        <v>752</v>
      </c>
      <c r="D380" s="14">
        <v>60.776400000000002</v>
      </c>
      <c r="E380" s="15">
        <v>-148.6858</v>
      </c>
      <c r="F380" s="15">
        <v>18.3</v>
      </c>
      <c r="G380" s="36">
        <f>Table1[[#This Row],[Elevation 
(m)]]*3.28084</f>
        <v>60.039372</v>
      </c>
      <c r="H380" s="5">
        <v>213.04186974282328</v>
      </c>
      <c r="I380" s="18">
        <v>150.01873598277001</v>
      </c>
      <c r="J380" s="21">
        <f t="shared" si="20"/>
        <v>272.69359327081384</v>
      </c>
      <c r="K380" s="7">
        <f t="shared" si="21"/>
        <v>340.86699158851729</v>
      </c>
      <c r="L380" s="7">
        <f t="shared" si="22"/>
        <v>381.77103057913939</v>
      </c>
      <c r="M380" s="7">
        <f t="shared" si="23"/>
        <v>383.47536553708198</v>
      </c>
    </row>
    <row r="381" spans="1:13" x14ac:dyDescent="0.25">
      <c r="A381" t="s">
        <v>753</v>
      </c>
      <c r="B381" s="9" t="s">
        <v>882</v>
      </c>
      <c r="C381" s="10" t="s">
        <v>754</v>
      </c>
      <c r="D381" s="14">
        <v>61.748100000000001</v>
      </c>
      <c r="E381" s="15">
        <v>-150.05420000000001</v>
      </c>
      <c r="F381" s="15">
        <v>62.5</v>
      </c>
      <c r="G381" s="36">
        <f>Table1[[#This Row],[Elevation 
(m)]]*3.28084</f>
        <v>205.05250000000001</v>
      </c>
      <c r="H381" s="5">
        <v>100.41539796075594</v>
      </c>
      <c r="I381" s="18">
        <v>86.196737892126393</v>
      </c>
      <c r="J381" s="21">
        <f t="shared" si="20"/>
        <v>128.53170938976763</v>
      </c>
      <c r="K381" s="7">
        <f t="shared" si="21"/>
        <v>160.66463673720952</v>
      </c>
      <c r="L381" s="7">
        <f t="shared" si="22"/>
        <v>179.94439314567467</v>
      </c>
      <c r="M381" s="7">
        <f t="shared" si="23"/>
        <v>180.74771632936071</v>
      </c>
    </row>
    <row r="382" spans="1:13" x14ac:dyDescent="0.25">
      <c r="A382" t="s">
        <v>755</v>
      </c>
      <c r="B382" s="9" t="s">
        <v>882</v>
      </c>
      <c r="C382" s="10" t="s">
        <v>756</v>
      </c>
      <c r="D382" s="14">
        <v>61.7667</v>
      </c>
      <c r="E382" s="15">
        <v>-150.05000000000001</v>
      </c>
      <c r="F382" s="15">
        <v>70.099999999999994</v>
      </c>
      <c r="G382" s="36">
        <f>Table1[[#This Row],[Elevation 
(m)]]*3.28084</f>
        <v>229.98688399999998</v>
      </c>
      <c r="H382" s="5">
        <v>56.496820460495186</v>
      </c>
      <c r="I382" s="18">
        <v>56.426095027785301</v>
      </c>
      <c r="J382" s="21">
        <f t="shared" si="20"/>
        <v>72.315930189433843</v>
      </c>
      <c r="K382" s="7">
        <f t="shared" si="21"/>
        <v>90.394912736792307</v>
      </c>
      <c r="L382" s="7">
        <f t="shared" si="22"/>
        <v>101.2423022652074</v>
      </c>
      <c r="M382" s="7">
        <f t="shared" si="23"/>
        <v>101.69427682889135</v>
      </c>
    </row>
    <row r="383" spans="1:13" x14ac:dyDescent="0.25">
      <c r="A383" t="s">
        <v>757</v>
      </c>
      <c r="B383" s="9" t="s">
        <v>882</v>
      </c>
      <c r="C383" s="10" t="s">
        <v>758</v>
      </c>
      <c r="D383" s="14">
        <v>67.409700000000001</v>
      </c>
      <c r="E383" s="15">
        <v>-150.11109999999999</v>
      </c>
      <c r="F383" s="15">
        <v>360.3</v>
      </c>
      <c r="G383" s="36">
        <f>Table1[[#This Row],[Elevation 
(m)]]*3.28084</f>
        <v>1182.086652</v>
      </c>
      <c r="H383" s="5">
        <v>69.450760022292116</v>
      </c>
      <c r="I383" s="18">
        <v>65.694283997392603</v>
      </c>
      <c r="J383" s="21">
        <f t="shared" si="20"/>
        <v>88.896972828533919</v>
      </c>
      <c r="K383" s="7">
        <f t="shared" si="21"/>
        <v>111.12121603566739</v>
      </c>
      <c r="L383" s="7">
        <f t="shared" si="22"/>
        <v>124.45576195994748</v>
      </c>
      <c r="M383" s="7">
        <f t="shared" si="23"/>
        <v>125.01136804012582</v>
      </c>
    </row>
    <row r="384" spans="1:13" x14ac:dyDescent="0.25">
      <c r="A384" t="s">
        <v>759</v>
      </c>
      <c r="B384" s="9" t="s">
        <v>882</v>
      </c>
      <c r="C384" s="10" t="s">
        <v>760</v>
      </c>
      <c r="D384" s="14">
        <v>64.780299999999997</v>
      </c>
      <c r="E384" s="15">
        <v>-147.27500000000001</v>
      </c>
      <c r="F384" s="15">
        <v>146.30000000000001</v>
      </c>
      <c r="G384" s="36">
        <f>Table1[[#This Row],[Elevation 
(m)]]*3.28084</f>
        <v>479.98689200000001</v>
      </c>
      <c r="H384" s="5">
        <v>32.445537682970851</v>
      </c>
      <c r="I384" s="18">
        <v>37.499991863148999</v>
      </c>
      <c r="J384" s="21">
        <f t="shared" si="20"/>
        <v>41.530288234202693</v>
      </c>
      <c r="K384" s="7">
        <f t="shared" si="21"/>
        <v>51.912860292753365</v>
      </c>
      <c r="L384" s="7">
        <f t="shared" si="22"/>
        <v>58.142403527883772</v>
      </c>
      <c r="M384" s="7">
        <f t="shared" si="23"/>
        <v>58.401967829347534</v>
      </c>
    </row>
    <row r="385" spans="1:13" x14ac:dyDescent="0.25">
      <c r="A385" t="s">
        <v>761</v>
      </c>
      <c r="B385" s="9" t="s">
        <v>882</v>
      </c>
      <c r="C385" s="10" t="s">
        <v>762</v>
      </c>
      <c r="D385" s="14">
        <v>56.473300000000002</v>
      </c>
      <c r="E385" s="15">
        <v>-132.38749999999999</v>
      </c>
      <c r="F385" s="15">
        <v>17.100000000000001</v>
      </c>
      <c r="G385" s="36">
        <f>Table1[[#This Row],[Elevation 
(m)]]*3.28084</f>
        <v>56.102364000000001</v>
      </c>
      <c r="H385" s="5">
        <v>35.755037353155053</v>
      </c>
      <c r="I385" s="18">
        <v>40.2816221206213</v>
      </c>
      <c r="J385" s="21">
        <f t="shared" si="20"/>
        <v>45.766447812038479</v>
      </c>
      <c r="K385" s="7">
        <f t="shared" si="21"/>
        <v>57.208059765048091</v>
      </c>
      <c r="L385" s="7">
        <f t="shared" si="22"/>
        <v>64.073026936853864</v>
      </c>
      <c r="M385" s="7">
        <f t="shared" si="23"/>
        <v>64.359067235679106</v>
      </c>
    </row>
    <row r="386" spans="1:13" x14ac:dyDescent="0.25">
      <c r="A386" t="s">
        <v>0</v>
      </c>
      <c r="B386" s="9" t="s">
        <v>882</v>
      </c>
      <c r="C386" s="10" t="s">
        <v>55</v>
      </c>
      <c r="D386" s="14">
        <v>58.19</v>
      </c>
      <c r="E386" s="15">
        <v>-133.83000000000001</v>
      </c>
      <c r="F386" s="15">
        <v>259.10000000000002</v>
      </c>
      <c r="G386" s="36">
        <f>Table1[[#This Row],[Elevation 
(m)]]*3.28084</f>
        <v>850.06564400000002</v>
      </c>
      <c r="H386" s="5">
        <v>381.87679457172715</v>
      </c>
      <c r="I386" s="18">
        <v>230.60508134695201</v>
      </c>
      <c r="J386" s="21">
        <f t="shared" si="20"/>
        <v>488.80229705181074</v>
      </c>
      <c r="K386" s="7">
        <f t="shared" si="21"/>
        <v>611.00287131476341</v>
      </c>
      <c r="L386" s="7">
        <f t="shared" si="22"/>
        <v>684.32321587253512</v>
      </c>
      <c r="M386" s="7">
        <f t="shared" si="23"/>
        <v>687.37823022910879</v>
      </c>
    </row>
    <row r="387" spans="1:13" x14ac:dyDescent="0.25">
      <c r="A387" t="s">
        <v>2</v>
      </c>
      <c r="B387" s="9" t="s">
        <v>882</v>
      </c>
      <c r="C387" s="10" t="s">
        <v>57</v>
      </c>
      <c r="D387" s="14">
        <v>65.099999999999994</v>
      </c>
      <c r="E387" s="15">
        <v>-144.93</v>
      </c>
      <c r="F387" s="15">
        <v>868.7</v>
      </c>
      <c r="G387" s="36">
        <f>Table1[[#This Row],[Elevation 
(m)]]*3.28084</f>
        <v>2850.0657080000001</v>
      </c>
      <c r="H387" s="5">
        <v>71.512486864380762</v>
      </c>
      <c r="I387" s="18">
        <v>67.125463799997803</v>
      </c>
      <c r="J387" s="21">
        <f t="shared" si="20"/>
        <v>91.535983186407393</v>
      </c>
      <c r="K387" s="7">
        <f t="shared" si="21"/>
        <v>114.41997898300923</v>
      </c>
      <c r="L387" s="7">
        <f t="shared" si="22"/>
        <v>128.15037646097036</v>
      </c>
      <c r="M387" s="7">
        <f t="shared" si="23"/>
        <v>128.72247635588539</v>
      </c>
    </row>
    <row r="388" spans="1:13" x14ac:dyDescent="0.25">
      <c r="A388" t="s">
        <v>3</v>
      </c>
      <c r="B388" s="9" t="s">
        <v>882</v>
      </c>
      <c r="C388" s="10" t="s">
        <v>58</v>
      </c>
      <c r="D388" s="14">
        <v>60.55</v>
      </c>
      <c r="E388" s="15">
        <v>-145.75</v>
      </c>
      <c r="F388" s="15">
        <v>428.2</v>
      </c>
      <c r="G388" s="36">
        <f>Table1[[#This Row],[Elevation 
(m)]]*3.28084</f>
        <v>1404.8556879999999</v>
      </c>
      <c r="H388" s="5">
        <v>215.96291717998812</v>
      </c>
      <c r="I388" s="18">
        <v>151.53136061296101</v>
      </c>
      <c r="J388" s="21">
        <f t="shared" ref="J388:J451" si="24">K388*0.8</f>
        <v>276.4325339903848</v>
      </c>
      <c r="K388" s="7">
        <f t="shared" ref="K388:K451" si="25">H388*1.6</f>
        <v>345.54066748798101</v>
      </c>
      <c r="L388" s="7">
        <f t="shared" ref="L388:L451" si="26">K388*1.12</f>
        <v>387.0055475865388</v>
      </c>
      <c r="M388" s="7">
        <f t="shared" ref="M388:M451" si="27">K388*1.125</f>
        <v>388.73325092397863</v>
      </c>
    </row>
    <row r="389" spans="1:13" x14ac:dyDescent="0.25">
      <c r="A389" t="s">
        <v>4</v>
      </c>
      <c r="B389" s="9" t="s">
        <v>882</v>
      </c>
      <c r="C389" s="10" t="s">
        <v>59</v>
      </c>
      <c r="D389" s="14">
        <v>61.19</v>
      </c>
      <c r="E389" s="15">
        <v>-145.65</v>
      </c>
      <c r="F389" s="15">
        <v>533.4</v>
      </c>
      <c r="G389" s="36">
        <f>Table1[[#This Row],[Elevation 
(m)]]*3.28084</f>
        <v>1750.0000559999999</v>
      </c>
      <c r="H389" s="5">
        <v>117.13208457788841</v>
      </c>
      <c r="I389" s="18">
        <v>96.551321609186203</v>
      </c>
      <c r="J389" s="21">
        <f t="shared" si="24"/>
        <v>149.92906825969717</v>
      </c>
      <c r="K389" s="7">
        <f t="shared" si="25"/>
        <v>187.41133532462146</v>
      </c>
      <c r="L389" s="7">
        <f t="shared" si="26"/>
        <v>209.90069556357605</v>
      </c>
      <c r="M389" s="7">
        <f t="shared" si="27"/>
        <v>210.83775224019914</v>
      </c>
    </row>
    <row r="390" spans="1:13" x14ac:dyDescent="0.25">
      <c r="A390" t="s">
        <v>5</v>
      </c>
      <c r="B390" s="9" t="s">
        <v>882</v>
      </c>
      <c r="C390" s="10" t="s">
        <v>60</v>
      </c>
      <c r="D390" s="14">
        <v>63.94</v>
      </c>
      <c r="E390" s="15">
        <v>-145.4</v>
      </c>
      <c r="F390" s="15">
        <v>378</v>
      </c>
      <c r="G390" s="36">
        <f>Table1[[#This Row],[Elevation 
(m)]]*3.28084</f>
        <v>1240.15752</v>
      </c>
      <c r="H390" s="5">
        <v>20.835098303067554</v>
      </c>
      <c r="I390" s="18">
        <v>27.059483507388201</v>
      </c>
      <c r="J390" s="21">
        <f t="shared" si="24"/>
        <v>26.668925827926472</v>
      </c>
      <c r="K390" s="7">
        <f t="shared" si="25"/>
        <v>33.33615728490809</v>
      </c>
      <c r="L390" s="7">
        <f t="shared" si="26"/>
        <v>37.336496159097067</v>
      </c>
      <c r="M390" s="7">
        <f t="shared" si="27"/>
        <v>37.503176945521602</v>
      </c>
    </row>
    <row r="391" spans="1:13" x14ac:dyDescent="0.25">
      <c r="A391" t="s">
        <v>763</v>
      </c>
      <c r="B391" s="9" t="s">
        <v>882</v>
      </c>
      <c r="C391" s="10" t="s">
        <v>764</v>
      </c>
      <c r="D391" s="14">
        <v>65.489999999999995</v>
      </c>
      <c r="E391" s="15">
        <v>-145.41</v>
      </c>
      <c r="F391" s="15">
        <v>1112.5</v>
      </c>
      <c r="G391" s="36">
        <f>Table1[[#This Row],[Elevation 
(m)]]*3.28084</f>
        <v>3649.9344999999998</v>
      </c>
      <c r="H391" s="5">
        <v>143.98701850124016</v>
      </c>
      <c r="I391" s="18">
        <v>112.409169024722</v>
      </c>
      <c r="J391" s="21">
        <f t="shared" si="24"/>
        <v>184.30338368158743</v>
      </c>
      <c r="K391" s="7">
        <f t="shared" si="25"/>
        <v>230.37922960198426</v>
      </c>
      <c r="L391" s="7">
        <f t="shared" si="26"/>
        <v>258.02473715422241</v>
      </c>
      <c r="M391" s="7">
        <f t="shared" si="27"/>
        <v>259.17663330223229</v>
      </c>
    </row>
    <row r="392" spans="1:13" x14ac:dyDescent="0.25">
      <c r="A392" t="s">
        <v>765</v>
      </c>
      <c r="B392" s="9" t="s">
        <v>882</v>
      </c>
      <c r="C392" s="10" t="s">
        <v>766</v>
      </c>
      <c r="D392" s="14">
        <v>66.569999999999993</v>
      </c>
      <c r="E392" s="15">
        <v>-145.25</v>
      </c>
      <c r="F392" s="15">
        <v>131.1</v>
      </c>
      <c r="G392" s="36">
        <f>Table1[[#This Row],[Elevation 
(m)]]*3.28084</f>
        <v>430.11812399999997</v>
      </c>
      <c r="H392" s="5">
        <v>24.020483867018552</v>
      </c>
      <c r="I392" s="18">
        <v>30.0495207753752</v>
      </c>
      <c r="J392" s="21">
        <f t="shared" si="24"/>
        <v>30.746219349783747</v>
      </c>
      <c r="K392" s="7">
        <f t="shared" si="25"/>
        <v>38.432774187229683</v>
      </c>
      <c r="L392" s="7">
        <f t="shared" si="26"/>
        <v>43.044707089697248</v>
      </c>
      <c r="M392" s="7">
        <f t="shared" si="27"/>
        <v>43.236870960633397</v>
      </c>
    </row>
    <row r="393" spans="1:13" x14ac:dyDescent="0.25">
      <c r="A393" t="s">
        <v>767</v>
      </c>
      <c r="B393" s="9" t="s">
        <v>882</v>
      </c>
      <c r="C393" s="10" t="s">
        <v>768</v>
      </c>
      <c r="D393" s="14">
        <v>61.08</v>
      </c>
      <c r="E393" s="15">
        <v>-146.30000000000001</v>
      </c>
      <c r="F393" s="15">
        <v>167.6</v>
      </c>
      <c r="G393" s="36">
        <f>Table1[[#This Row],[Elevation 
(m)]]*3.28084</f>
        <v>549.86878400000001</v>
      </c>
      <c r="H393" s="5">
        <v>199.17791534745621</v>
      </c>
      <c r="I393" s="18">
        <v>142.76319795895699</v>
      </c>
      <c r="J393" s="21">
        <f t="shared" si="24"/>
        <v>254.94773164474395</v>
      </c>
      <c r="K393" s="7">
        <f t="shared" si="25"/>
        <v>318.68466455592994</v>
      </c>
      <c r="L393" s="7">
        <f t="shared" si="26"/>
        <v>356.92682430264159</v>
      </c>
      <c r="M393" s="7">
        <f t="shared" si="27"/>
        <v>358.52024762542118</v>
      </c>
    </row>
    <row r="394" spans="1:13" x14ac:dyDescent="0.25">
      <c r="A394" t="s">
        <v>769</v>
      </c>
      <c r="B394" s="9" t="s">
        <v>882</v>
      </c>
      <c r="C394" s="10" t="s">
        <v>770</v>
      </c>
      <c r="D394" s="14">
        <v>65.37</v>
      </c>
      <c r="E394" s="15">
        <v>-146.59</v>
      </c>
      <c r="F394" s="15">
        <v>768.1</v>
      </c>
      <c r="G394" s="36">
        <f>Table1[[#This Row],[Elevation 
(m)]]*3.28084</f>
        <v>2520.0132039999999</v>
      </c>
      <c r="H394" s="5">
        <v>44.492207041117233</v>
      </c>
      <c r="I394" s="18">
        <v>47.321056700590603</v>
      </c>
      <c r="J394" s="21">
        <f t="shared" si="24"/>
        <v>56.950025012630057</v>
      </c>
      <c r="K394" s="7">
        <f t="shared" si="25"/>
        <v>71.18753126578757</v>
      </c>
      <c r="L394" s="7">
        <f t="shared" si="26"/>
        <v>79.730035017682084</v>
      </c>
      <c r="M394" s="7">
        <f t="shared" si="27"/>
        <v>80.085972674011018</v>
      </c>
    </row>
    <row r="395" spans="1:13" x14ac:dyDescent="0.25">
      <c r="A395" t="s">
        <v>771</v>
      </c>
      <c r="B395" s="9" t="s">
        <v>882</v>
      </c>
      <c r="C395" s="10" t="s">
        <v>772</v>
      </c>
      <c r="D395" s="14">
        <v>63.31</v>
      </c>
      <c r="E395" s="15">
        <v>-147.65</v>
      </c>
      <c r="F395" s="15">
        <v>826</v>
      </c>
      <c r="G395" s="36">
        <f>Table1[[#This Row],[Elevation 
(m)]]*3.28084</f>
        <v>2709.9738400000001</v>
      </c>
      <c r="H395" s="5">
        <v>54.231913125544807</v>
      </c>
      <c r="I395" s="18">
        <v>54.75067382249</v>
      </c>
      <c r="J395" s="21">
        <f t="shared" si="24"/>
        <v>69.416848800697366</v>
      </c>
      <c r="K395" s="7">
        <f t="shared" si="25"/>
        <v>86.771061000871697</v>
      </c>
      <c r="L395" s="7">
        <f t="shared" si="26"/>
        <v>97.183588320976313</v>
      </c>
      <c r="M395" s="7">
        <f t="shared" si="27"/>
        <v>97.617443625980655</v>
      </c>
    </row>
    <row r="396" spans="1:13" x14ac:dyDescent="0.25">
      <c r="A396" t="s">
        <v>12</v>
      </c>
      <c r="B396" s="9" t="s">
        <v>882</v>
      </c>
      <c r="C396" s="10" t="s">
        <v>67</v>
      </c>
      <c r="D396" s="14">
        <v>61.38</v>
      </c>
      <c r="E396" s="15">
        <v>-149</v>
      </c>
      <c r="F396" s="15">
        <v>640.1</v>
      </c>
      <c r="G396" s="36">
        <f>Table1[[#This Row],[Elevation 
(m)]]*3.28084</f>
        <v>2100.0656840000001</v>
      </c>
      <c r="H396" s="5">
        <v>58.813519604227331</v>
      </c>
      <c r="I396" s="18">
        <v>58.121629921096897</v>
      </c>
      <c r="J396" s="21">
        <f t="shared" si="24"/>
        <v>75.281305093410992</v>
      </c>
      <c r="K396" s="7">
        <f t="shared" si="25"/>
        <v>94.101631366763741</v>
      </c>
      <c r="L396" s="7">
        <f t="shared" si="26"/>
        <v>105.39382713077541</v>
      </c>
      <c r="M396" s="7">
        <f t="shared" si="27"/>
        <v>105.86433528760921</v>
      </c>
    </row>
    <row r="397" spans="1:13" x14ac:dyDescent="0.25">
      <c r="A397" t="s">
        <v>15</v>
      </c>
      <c r="B397" s="9" t="s">
        <v>882</v>
      </c>
      <c r="C397" s="10" t="s">
        <v>70</v>
      </c>
      <c r="D397" s="14">
        <v>60.39</v>
      </c>
      <c r="E397" s="15">
        <v>-149.69</v>
      </c>
      <c r="F397" s="15">
        <v>365.8</v>
      </c>
      <c r="G397" s="36">
        <f>Table1[[#This Row],[Elevation 
(m)]]*3.28084</f>
        <v>1200.1312720000001</v>
      </c>
      <c r="H397" s="5">
        <v>96.4057138962077</v>
      </c>
      <c r="I397" s="18">
        <v>83.647508338293804</v>
      </c>
      <c r="J397" s="21">
        <f t="shared" si="24"/>
        <v>123.39931378714587</v>
      </c>
      <c r="K397" s="7">
        <f t="shared" si="25"/>
        <v>154.24914223393233</v>
      </c>
      <c r="L397" s="7">
        <f t="shared" si="26"/>
        <v>172.75903930200423</v>
      </c>
      <c r="M397" s="7">
        <f t="shared" si="27"/>
        <v>173.53028501317388</v>
      </c>
    </row>
    <row r="398" spans="1:13" x14ac:dyDescent="0.25">
      <c r="A398" t="s">
        <v>16</v>
      </c>
      <c r="B398" s="9" t="s">
        <v>882</v>
      </c>
      <c r="C398" s="10" t="s">
        <v>71</v>
      </c>
      <c r="D398" s="14">
        <v>60.78</v>
      </c>
      <c r="E398" s="15">
        <v>-149.18</v>
      </c>
      <c r="F398" s="15">
        <v>573</v>
      </c>
      <c r="G398" s="36">
        <f>Table1[[#This Row],[Elevation 
(m)]]*3.28084</f>
        <v>1879.9213199999999</v>
      </c>
      <c r="H398" s="5">
        <v>297.62983562328111</v>
      </c>
      <c r="I398" s="18">
        <v>191.921301207185</v>
      </c>
      <c r="J398" s="21">
        <f t="shared" si="24"/>
        <v>380.96618959779988</v>
      </c>
      <c r="K398" s="7">
        <f t="shared" si="25"/>
        <v>476.20773699724981</v>
      </c>
      <c r="L398" s="7">
        <f t="shared" si="26"/>
        <v>533.35266543691989</v>
      </c>
      <c r="M398" s="7">
        <f t="shared" si="27"/>
        <v>535.73370412190604</v>
      </c>
    </row>
    <row r="399" spans="1:13" x14ac:dyDescent="0.25">
      <c r="A399" t="s">
        <v>17</v>
      </c>
      <c r="B399" s="9" t="s">
        <v>882</v>
      </c>
      <c r="C399" s="10" t="s">
        <v>72</v>
      </c>
      <c r="D399" s="14">
        <v>60.26</v>
      </c>
      <c r="E399" s="15">
        <v>-149.34</v>
      </c>
      <c r="F399" s="15">
        <v>213.4</v>
      </c>
      <c r="G399" s="36">
        <f>Table1[[#This Row],[Elevation 
(m)]]*3.28084</f>
        <v>700.13125600000001</v>
      </c>
      <c r="H399" s="5">
        <v>109.50459106076063</v>
      </c>
      <c r="I399" s="18">
        <v>91.878612851018204</v>
      </c>
      <c r="J399" s="21">
        <f t="shared" si="24"/>
        <v>140.16587655777363</v>
      </c>
      <c r="K399" s="7">
        <f t="shared" si="25"/>
        <v>175.20734569721702</v>
      </c>
      <c r="L399" s="7">
        <f t="shared" si="26"/>
        <v>196.23222718088309</v>
      </c>
      <c r="M399" s="7">
        <f t="shared" si="27"/>
        <v>197.10826390936916</v>
      </c>
    </row>
    <row r="400" spans="1:13" x14ac:dyDescent="0.25">
      <c r="A400" t="s">
        <v>18</v>
      </c>
      <c r="B400" s="9" t="s">
        <v>882</v>
      </c>
      <c r="C400" s="10" t="s">
        <v>73</v>
      </c>
      <c r="D400" s="14">
        <v>60.62</v>
      </c>
      <c r="E400" s="15">
        <v>-149.53</v>
      </c>
      <c r="F400" s="15">
        <v>426.7</v>
      </c>
      <c r="G400" s="36">
        <f>Table1[[#This Row],[Elevation 
(m)]]*3.28084</f>
        <v>1399.934428</v>
      </c>
      <c r="H400" s="5">
        <v>88.03022093627942</v>
      </c>
      <c r="I400" s="18">
        <v>78.230235235433597</v>
      </c>
      <c r="J400" s="21">
        <f t="shared" si="24"/>
        <v>112.67868279843768</v>
      </c>
      <c r="K400" s="7">
        <f t="shared" si="25"/>
        <v>140.84835349804709</v>
      </c>
      <c r="L400" s="7">
        <f t="shared" si="26"/>
        <v>157.75015591781275</v>
      </c>
      <c r="M400" s="7">
        <f t="shared" si="27"/>
        <v>158.45439768530298</v>
      </c>
    </row>
    <row r="401" spans="1:13" x14ac:dyDescent="0.25">
      <c r="A401" t="s">
        <v>19</v>
      </c>
      <c r="B401" s="9" t="s">
        <v>882</v>
      </c>
      <c r="C401" s="10" t="s">
        <v>74</v>
      </c>
      <c r="D401" s="14">
        <v>61.07</v>
      </c>
      <c r="E401" s="15">
        <v>-149.47999999999999</v>
      </c>
      <c r="F401" s="15">
        <v>716.3</v>
      </c>
      <c r="G401" s="36">
        <f>Table1[[#This Row],[Elevation 
(m)]]*3.28084</f>
        <v>2350.0656919999997</v>
      </c>
      <c r="H401" s="5">
        <v>164.09690887068905</v>
      </c>
      <c r="I401" s="18">
        <v>123.774032820706</v>
      </c>
      <c r="J401" s="21">
        <f t="shared" si="24"/>
        <v>210.044043354482</v>
      </c>
      <c r="K401" s="7">
        <f t="shared" si="25"/>
        <v>262.55505419310248</v>
      </c>
      <c r="L401" s="7">
        <f t="shared" si="26"/>
        <v>294.06166069627483</v>
      </c>
      <c r="M401" s="7">
        <f t="shared" si="27"/>
        <v>295.37443596724029</v>
      </c>
    </row>
    <row r="402" spans="1:13" x14ac:dyDescent="0.25">
      <c r="A402" t="s">
        <v>20</v>
      </c>
      <c r="B402" s="9" t="s">
        <v>882</v>
      </c>
      <c r="C402" s="10" t="s">
        <v>75</v>
      </c>
      <c r="D402" s="14">
        <v>61.11</v>
      </c>
      <c r="E402" s="15">
        <v>-149.66999999999999</v>
      </c>
      <c r="F402" s="15">
        <v>634</v>
      </c>
      <c r="G402" s="36">
        <f>Table1[[#This Row],[Elevation 
(m)]]*3.28084</f>
        <v>2080.0525600000001</v>
      </c>
      <c r="H402" s="5">
        <v>76.455685464795778</v>
      </c>
      <c r="I402" s="18">
        <v>70.5134932858941</v>
      </c>
      <c r="J402" s="21">
        <f t="shared" si="24"/>
        <v>97.863277394938606</v>
      </c>
      <c r="K402" s="7">
        <f t="shared" si="25"/>
        <v>122.32909674367325</v>
      </c>
      <c r="L402" s="7">
        <f t="shared" si="26"/>
        <v>137.00858835291405</v>
      </c>
      <c r="M402" s="7">
        <f t="shared" si="27"/>
        <v>137.62023383663239</v>
      </c>
    </row>
    <row r="403" spans="1:13" x14ac:dyDescent="0.25">
      <c r="A403" t="s">
        <v>21</v>
      </c>
      <c r="B403" s="9" t="s">
        <v>882</v>
      </c>
      <c r="C403" s="10" t="s">
        <v>76</v>
      </c>
      <c r="D403" s="14">
        <v>61.79</v>
      </c>
      <c r="E403" s="15">
        <v>-149.28</v>
      </c>
      <c r="F403" s="15">
        <v>1082</v>
      </c>
      <c r="G403" s="36">
        <f>Table1[[#This Row],[Elevation 
(m)]]*3.28084</f>
        <v>3549.86888</v>
      </c>
      <c r="H403" s="5">
        <v>105.44228296267772</v>
      </c>
      <c r="I403" s="18">
        <v>89.355151613241006</v>
      </c>
      <c r="J403" s="21">
        <f t="shared" si="24"/>
        <v>134.96612219222752</v>
      </c>
      <c r="K403" s="7">
        <f t="shared" si="25"/>
        <v>168.70765274028437</v>
      </c>
      <c r="L403" s="7">
        <f t="shared" si="26"/>
        <v>188.95257106911851</v>
      </c>
      <c r="M403" s="7">
        <f t="shared" si="27"/>
        <v>189.79610933281992</v>
      </c>
    </row>
    <row r="404" spans="1:13" x14ac:dyDescent="0.25">
      <c r="A404" t="s">
        <v>773</v>
      </c>
      <c r="B404" s="9" t="s">
        <v>882</v>
      </c>
      <c r="C404" s="10" t="s">
        <v>774</v>
      </c>
      <c r="D404" s="14">
        <v>59.78</v>
      </c>
      <c r="E404" s="15">
        <v>-150.76</v>
      </c>
      <c r="F404" s="15">
        <v>701</v>
      </c>
      <c r="G404" s="36">
        <f>Table1[[#This Row],[Elevation 
(m)]]*3.28084</f>
        <v>2299.8688400000001</v>
      </c>
      <c r="H404" s="5">
        <v>173.40357931201422</v>
      </c>
      <c r="I404" s="18">
        <v>128.90780339901599</v>
      </c>
      <c r="J404" s="21">
        <f t="shared" si="24"/>
        <v>221.9565815193782</v>
      </c>
      <c r="K404" s="7">
        <f t="shared" si="25"/>
        <v>277.44572689922273</v>
      </c>
      <c r="L404" s="7">
        <f t="shared" si="26"/>
        <v>310.73921412712951</v>
      </c>
      <c r="M404" s="7">
        <f t="shared" si="27"/>
        <v>312.12644276162558</v>
      </c>
    </row>
    <row r="405" spans="1:13" x14ac:dyDescent="0.25">
      <c r="A405" t="s">
        <v>775</v>
      </c>
      <c r="B405" s="9" t="s">
        <v>882</v>
      </c>
      <c r="C405" s="10" t="s">
        <v>776</v>
      </c>
      <c r="D405" s="14">
        <v>59.7</v>
      </c>
      <c r="E405" s="15">
        <v>-150.71</v>
      </c>
      <c r="F405" s="15">
        <v>381</v>
      </c>
      <c r="G405" s="36">
        <f>Table1[[#This Row],[Elevation 
(m)]]*3.28084</f>
        <v>1250.0000399999999</v>
      </c>
      <c r="H405" s="5">
        <v>245.10493798555851</v>
      </c>
      <c r="I405" s="18">
        <v>166.34171653300899</v>
      </c>
      <c r="J405" s="21">
        <f t="shared" si="24"/>
        <v>313.73432062151494</v>
      </c>
      <c r="K405" s="7">
        <f t="shared" si="25"/>
        <v>392.16790077689365</v>
      </c>
      <c r="L405" s="7">
        <f t="shared" si="26"/>
        <v>439.22804887012092</v>
      </c>
      <c r="M405" s="7">
        <f t="shared" si="27"/>
        <v>441.18888837400533</v>
      </c>
    </row>
    <row r="406" spans="1:13" x14ac:dyDescent="0.25">
      <c r="A406" t="s">
        <v>777</v>
      </c>
      <c r="B406" s="9" t="s">
        <v>882</v>
      </c>
      <c r="C406" s="10" t="s">
        <v>778</v>
      </c>
      <c r="D406" s="14">
        <v>59.73</v>
      </c>
      <c r="E406" s="15">
        <v>-150.66</v>
      </c>
      <c r="F406" s="15">
        <v>506</v>
      </c>
      <c r="G406" s="36">
        <f>Table1[[#This Row],[Elevation 
(m)]]*3.28084</f>
        <v>1660.1050399999999</v>
      </c>
      <c r="H406" s="5">
        <v>418.26740153768412</v>
      </c>
      <c r="I406" s="18">
        <v>246.59897987506599</v>
      </c>
      <c r="J406" s="21">
        <f t="shared" si="24"/>
        <v>535.38227396823572</v>
      </c>
      <c r="K406" s="7">
        <f t="shared" si="25"/>
        <v>669.2278424602946</v>
      </c>
      <c r="L406" s="7">
        <f t="shared" si="26"/>
        <v>749.53518355553001</v>
      </c>
      <c r="M406" s="7">
        <f t="shared" si="27"/>
        <v>752.88132276783142</v>
      </c>
    </row>
    <row r="407" spans="1:13" x14ac:dyDescent="0.25">
      <c r="A407" t="s">
        <v>22</v>
      </c>
      <c r="B407" s="9" t="s">
        <v>882</v>
      </c>
      <c r="C407" s="10" t="s">
        <v>77</v>
      </c>
      <c r="D407" s="14">
        <v>60.73</v>
      </c>
      <c r="E407" s="15">
        <v>-150.47999999999999</v>
      </c>
      <c r="F407" s="15">
        <v>91.4</v>
      </c>
      <c r="G407" s="36">
        <f>Table1[[#This Row],[Elevation 
(m)]]*3.28084</f>
        <v>299.86877600000003</v>
      </c>
      <c r="H407" s="5">
        <v>30.759234352484416</v>
      </c>
      <c r="I407" s="18">
        <v>36.054112609105303</v>
      </c>
      <c r="J407" s="21">
        <f t="shared" si="24"/>
        <v>39.371819971180059</v>
      </c>
      <c r="K407" s="7">
        <f t="shared" si="25"/>
        <v>49.214774963975067</v>
      </c>
      <c r="L407" s="7">
        <f t="shared" si="26"/>
        <v>55.120547959652079</v>
      </c>
      <c r="M407" s="7">
        <f t="shared" si="27"/>
        <v>55.36662183447195</v>
      </c>
    </row>
    <row r="408" spans="1:13" x14ac:dyDescent="0.25">
      <c r="A408" t="s">
        <v>23</v>
      </c>
      <c r="B408" s="9" t="s">
        <v>882</v>
      </c>
      <c r="C408" s="10" t="s">
        <v>78</v>
      </c>
      <c r="D408" s="14">
        <v>61.39</v>
      </c>
      <c r="E408" s="15">
        <v>-150.03</v>
      </c>
      <c r="F408" s="15">
        <v>76.2</v>
      </c>
      <c r="G408" s="36">
        <f>Table1[[#This Row],[Elevation 
(m)]]*3.28084</f>
        <v>250.00000800000001</v>
      </c>
      <c r="H408" s="5">
        <v>33.215033534422858</v>
      </c>
      <c r="I408" s="18">
        <v>38.1531674473365</v>
      </c>
      <c r="J408" s="21">
        <f t="shared" si="24"/>
        <v>42.515242924061262</v>
      </c>
      <c r="K408" s="7">
        <f t="shared" si="25"/>
        <v>53.144053655076576</v>
      </c>
      <c r="L408" s="7">
        <f t="shared" si="26"/>
        <v>59.521340093685772</v>
      </c>
      <c r="M408" s="7">
        <f t="shared" si="27"/>
        <v>59.787060361961146</v>
      </c>
    </row>
    <row r="409" spans="1:13" x14ac:dyDescent="0.25">
      <c r="A409" t="s">
        <v>24</v>
      </c>
      <c r="B409" s="9" t="s">
        <v>882</v>
      </c>
      <c r="C409" s="10" t="s">
        <v>79</v>
      </c>
      <c r="D409" s="14">
        <v>62.63</v>
      </c>
      <c r="E409" s="15">
        <v>-150.78</v>
      </c>
      <c r="F409" s="15">
        <v>259.10000000000002</v>
      </c>
      <c r="G409" s="36">
        <f>Table1[[#This Row],[Elevation 
(m)]]*3.28084</f>
        <v>850.06564400000002</v>
      </c>
      <c r="H409" s="5">
        <v>103.38577165306252</v>
      </c>
      <c r="I409" s="18">
        <v>88.067936975415904</v>
      </c>
      <c r="J409" s="21">
        <f t="shared" si="24"/>
        <v>132.33378771592004</v>
      </c>
      <c r="K409" s="7">
        <f t="shared" si="25"/>
        <v>165.41723464490005</v>
      </c>
      <c r="L409" s="7">
        <f t="shared" si="26"/>
        <v>185.26730280228807</v>
      </c>
      <c r="M409" s="7">
        <f t="shared" si="27"/>
        <v>186.09438897551254</v>
      </c>
    </row>
    <row r="410" spans="1:13" x14ac:dyDescent="0.25">
      <c r="A410" t="s">
        <v>25</v>
      </c>
      <c r="B410" s="9" t="s">
        <v>882</v>
      </c>
      <c r="C410" s="10" t="s">
        <v>80</v>
      </c>
      <c r="D410" s="14">
        <v>62.13</v>
      </c>
      <c r="E410" s="15">
        <v>-150.04</v>
      </c>
      <c r="F410" s="15">
        <v>114.3</v>
      </c>
      <c r="G410" s="36">
        <f>Table1[[#This Row],[Elevation 
(m)]]*3.28084</f>
        <v>375.00001199999997</v>
      </c>
      <c r="H410" s="5">
        <v>79.973552369824432</v>
      </c>
      <c r="I410" s="18">
        <v>72.889487017267996</v>
      </c>
      <c r="J410" s="21">
        <f t="shared" si="24"/>
        <v>102.36614703337528</v>
      </c>
      <c r="K410" s="7">
        <f t="shared" si="25"/>
        <v>127.95768379171909</v>
      </c>
      <c r="L410" s="7">
        <f t="shared" si="26"/>
        <v>143.3126058467254</v>
      </c>
      <c r="M410" s="7">
        <f t="shared" si="27"/>
        <v>143.95239426568398</v>
      </c>
    </row>
    <row r="411" spans="1:13" x14ac:dyDescent="0.25">
      <c r="A411" t="s">
        <v>779</v>
      </c>
      <c r="B411" s="9" t="s">
        <v>882</v>
      </c>
      <c r="C411" s="10" t="s">
        <v>780</v>
      </c>
      <c r="D411" s="14">
        <v>63.54</v>
      </c>
      <c r="E411" s="15">
        <v>-150.99</v>
      </c>
      <c r="F411" s="15">
        <v>472.4</v>
      </c>
      <c r="G411" s="36">
        <f>Table1[[#This Row],[Elevation 
(m)]]*3.28084</f>
        <v>1549.8688159999999</v>
      </c>
      <c r="H411" s="5">
        <v>37.569682734955407</v>
      </c>
      <c r="I411" s="18">
        <v>41.777867672686</v>
      </c>
      <c r="J411" s="21">
        <f t="shared" si="24"/>
        <v>48.089193900742927</v>
      </c>
      <c r="K411" s="7">
        <f t="shared" si="25"/>
        <v>60.111492375928655</v>
      </c>
      <c r="L411" s="7">
        <f t="shared" si="26"/>
        <v>67.324871461040104</v>
      </c>
      <c r="M411" s="7">
        <f t="shared" si="27"/>
        <v>67.625428922919738</v>
      </c>
    </row>
    <row r="412" spans="1:13" x14ac:dyDescent="0.25">
      <c r="A412" t="s">
        <v>781</v>
      </c>
      <c r="B412" s="9" t="s">
        <v>882</v>
      </c>
      <c r="C412" s="10" t="s">
        <v>782</v>
      </c>
      <c r="D412" s="14">
        <v>66.75</v>
      </c>
      <c r="E412" s="15">
        <v>-150.66999999999999</v>
      </c>
      <c r="F412" s="15">
        <v>618.70000000000005</v>
      </c>
      <c r="G412" s="36">
        <f>Table1[[#This Row],[Elevation 
(m)]]*3.28084</f>
        <v>2029.855708</v>
      </c>
      <c r="H412" s="5">
        <v>19.582559789989119</v>
      </c>
      <c r="I412" s="18">
        <v>25.851335412893299</v>
      </c>
      <c r="J412" s="21">
        <f t="shared" si="24"/>
        <v>25.065676531186075</v>
      </c>
      <c r="K412" s="7">
        <f t="shared" si="25"/>
        <v>31.332095663982592</v>
      </c>
      <c r="L412" s="7">
        <f t="shared" si="26"/>
        <v>35.091947143660505</v>
      </c>
      <c r="M412" s="7">
        <f t="shared" si="27"/>
        <v>35.248607621980419</v>
      </c>
    </row>
    <row r="413" spans="1:13" x14ac:dyDescent="0.25">
      <c r="A413" t="s">
        <v>26</v>
      </c>
      <c r="B413" s="9" t="s">
        <v>882</v>
      </c>
      <c r="C413" s="10" t="s">
        <v>81</v>
      </c>
      <c r="D413" s="14">
        <v>67.25</v>
      </c>
      <c r="E413" s="15">
        <v>-150.18</v>
      </c>
      <c r="F413" s="15">
        <v>317</v>
      </c>
      <c r="G413" s="36">
        <f>Table1[[#This Row],[Elevation 
(m)]]*3.28084</f>
        <v>1040.02628</v>
      </c>
      <c r="H413" s="5">
        <v>41.38154541356289</v>
      </c>
      <c r="I413" s="18">
        <v>44.860599097496802</v>
      </c>
      <c r="J413" s="21">
        <f t="shared" si="24"/>
        <v>52.968378129360502</v>
      </c>
      <c r="K413" s="7">
        <f t="shared" si="25"/>
        <v>66.210472661700621</v>
      </c>
      <c r="L413" s="7">
        <f t="shared" si="26"/>
        <v>74.155729381104706</v>
      </c>
      <c r="M413" s="7">
        <f t="shared" si="27"/>
        <v>74.486781744413193</v>
      </c>
    </row>
    <row r="414" spans="1:13" x14ac:dyDescent="0.25">
      <c r="A414" t="s">
        <v>27</v>
      </c>
      <c r="B414" s="9" t="s">
        <v>882</v>
      </c>
      <c r="C414" s="10" t="s">
        <v>82</v>
      </c>
      <c r="D414" s="14">
        <v>59.86</v>
      </c>
      <c r="E414" s="15">
        <v>-151.32</v>
      </c>
      <c r="F414" s="15">
        <v>503.8</v>
      </c>
      <c r="G414" s="36">
        <f>Table1[[#This Row],[Elevation 
(m)]]*3.28084</f>
        <v>1652.8871919999999</v>
      </c>
      <c r="H414" s="5">
        <v>75.478860359636073</v>
      </c>
      <c r="I414" s="18">
        <v>69.848671519385604</v>
      </c>
      <c r="J414" s="21">
        <f t="shared" si="24"/>
        <v>96.612941260334182</v>
      </c>
      <c r="K414" s="7">
        <f t="shared" si="25"/>
        <v>120.76617657541772</v>
      </c>
      <c r="L414" s="7">
        <f t="shared" si="26"/>
        <v>135.25811776446787</v>
      </c>
      <c r="M414" s="7">
        <f t="shared" si="27"/>
        <v>135.86194864734495</v>
      </c>
    </row>
    <row r="415" spans="1:13" x14ac:dyDescent="0.25">
      <c r="A415" t="s">
        <v>28</v>
      </c>
      <c r="B415" s="9" t="s">
        <v>882</v>
      </c>
      <c r="C415" s="10" t="s">
        <v>83</v>
      </c>
      <c r="D415" s="14">
        <v>59.74</v>
      </c>
      <c r="E415" s="15">
        <v>-151.25</v>
      </c>
      <c r="F415" s="15">
        <v>402.3</v>
      </c>
      <c r="G415" s="36">
        <f>Table1[[#This Row],[Elevation 
(m)]]*3.28084</f>
        <v>1319.881932</v>
      </c>
      <c r="H415" s="5">
        <v>82.194005943742866</v>
      </c>
      <c r="I415" s="18">
        <v>74.375013348317097</v>
      </c>
      <c r="J415" s="21">
        <f t="shared" si="24"/>
        <v>105.20832760799088</v>
      </c>
      <c r="K415" s="7">
        <f t="shared" si="25"/>
        <v>131.51040950998859</v>
      </c>
      <c r="L415" s="7">
        <f t="shared" si="26"/>
        <v>147.29165865118725</v>
      </c>
      <c r="M415" s="7">
        <f t="shared" si="27"/>
        <v>147.94921069873718</v>
      </c>
    </row>
    <row r="416" spans="1:13" x14ac:dyDescent="0.25">
      <c r="A416" t="s">
        <v>29</v>
      </c>
      <c r="B416" s="9" t="s">
        <v>882</v>
      </c>
      <c r="C416" s="10" t="s">
        <v>84</v>
      </c>
      <c r="D416" s="14">
        <v>59.35</v>
      </c>
      <c r="E416" s="15">
        <v>-151.85</v>
      </c>
      <c r="F416" s="15">
        <v>91.4</v>
      </c>
      <c r="G416" s="36">
        <f>Table1[[#This Row],[Elevation 
(m)]]*3.28084</f>
        <v>299.86877600000003</v>
      </c>
      <c r="H416" s="5">
        <v>85.044453184336362</v>
      </c>
      <c r="I416" s="18">
        <v>76.2666306755075</v>
      </c>
      <c r="J416" s="21">
        <f t="shared" si="24"/>
        <v>108.85690007595056</v>
      </c>
      <c r="K416" s="7">
        <f t="shared" si="25"/>
        <v>136.0711250949382</v>
      </c>
      <c r="L416" s="7">
        <f t="shared" si="26"/>
        <v>152.3996601063308</v>
      </c>
      <c r="M416" s="7">
        <f t="shared" si="27"/>
        <v>153.08001573180547</v>
      </c>
    </row>
    <row r="417" spans="1:13" x14ac:dyDescent="0.25">
      <c r="A417" t="s">
        <v>783</v>
      </c>
      <c r="B417" s="9" t="s">
        <v>882</v>
      </c>
      <c r="C417" s="10" t="s">
        <v>784</v>
      </c>
      <c r="D417" s="14">
        <v>64.53</v>
      </c>
      <c r="E417" s="15">
        <v>-163.41999999999999</v>
      </c>
      <c r="F417" s="15">
        <v>76.2</v>
      </c>
      <c r="G417" s="36">
        <f>Table1[[#This Row],[Elevation 
(m)]]*3.28084</f>
        <v>250.00000800000001</v>
      </c>
      <c r="H417" s="5">
        <v>157.71748043273493</v>
      </c>
      <c r="I417" s="18">
        <v>120.210693968611</v>
      </c>
      <c r="J417" s="21">
        <f t="shared" si="24"/>
        <v>201.87837495390073</v>
      </c>
      <c r="K417" s="7">
        <f t="shared" si="25"/>
        <v>252.3479686923759</v>
      </c>
      <c r="L417" s="7">
        <f t="shared" si="26"/>
        <v>282.62972493546101</v>
      </c>
      <c r="M417" s="7">
        <f t="shared" si="27"/>
        <v>283.89146477892291</v>
      </c>
    </row>
    <row r="418" spans="1:13" x14ac:dyDescent="0.25">
      <c r="A418" t="s">
        <v>785</v>
      </c>
      <c r="B418" s="9" t="s">
        <v>882</v>
      </c>
      <c r="C418" s="10" t="s">
        <v>786</v>
      </c>
      <c r="D418" s="14">
        <v>64.989999999999995</v>
      </c>
      <c r="E418" s="15">
        <v>-163.1</v>
      </c>
      <c r="F418" s="15">
        <v>30.5</v>
      </c>
      <c r="G418" s="36">
        <f>Table1[[#This Row],[Elevation 
(m)]]*3.28084</f>
        <v>100.06562</v>
      </c>
      <c r="H418" s="5">
        <v>193.73720527934179</v>
      </c>
      <c r="I418" s="18">
        <v>139.87983066725801</v>
      </c>
      <c r="J418" s="21">
        <f t="shared" si="24"/>
        <v>247.98362275755755</v>
      </c>
      <c r="K418" s="7">
        <f t="shared" si="25"/>
        <v>309.97952844694692</v>
      </c>
      <c r="L418" s="7">
        <f t="shared" si="26"/>
        <v>347.17707186058055</v>
      </c>
      <c r="M418" s="7">
        <f t="shared" si="27"/>
        <v>348.72696950281528</v>
      </c>
    </row>
    <row r="419" spans="1:13" x14ac:dyDescent="0.25">
      <c r="A419" t="s">
        <v>787</v>
      </c>
      <c r="B419" s="9" t="s">
        <v>882</v>
      </c>
      <c r="C419" s="10" t="s">
        <v>788</v>
      </c>
      <c r="D419" s="14">
        <v>64.56</v>
      </c>
      <c r="E419" s="15">
        <v>-164.29</v>
      </c>
      <c r="F419" s="15">
        <v>7.6</v>
      </c>
      <c r="G419" s="36">
        <f>Table1[[#This Row],[Elevation 
(m)]]*3.28084</f>
        <v>24.934383999999998</v>
      </c>
      <c r="H419" s="5">
        <v>38.717602677329126</v>
      </c>
      <c r="I419" s="18">
        <v>42.714532541232401</v>
      </c>
      <c r="J419" s="21">
        <f t="shared" si="24"/>
        <v>49.55853142698129</v>
      </c>
      <c r="K419" s="7">
        <f t="shared" si="25"/>
        <v>61.948164283726605</v>
      </c>
      <c r="L419" s="7">
        <f t="shared" si="26"/>
        <v>69.381943997773803</v>
      </c>
      <c r="M419" s="7">
        <f t="shared" si="27"/>
        <v>69.691684819192432</v>
      </c>
    </row>
    <row r="420" spans="1:13" x14ac:dyDescent="0.25">
      <c r="A420" t="s">
        <v>32</v>
      </c>
      <c r="B420" s="9" t="s">
        <v>882</v>
      </c>
      <c r="C420" s="10" t="s">
        <v>87</v>
      </c>
      <c r="D420" s="14">
        <v>55.038899999999998</v>
      </c>
      <c r="E420" s="15">
        <v>-131.57859999999999</v>
      </c>
      <c r="F420" s="15">
        <v>33.200000000000003</v>
      </c>
      <c r="G420" s="36">
        <f>Table1[[#This Row],[Elevation 
(m)]]*3.28084</f>
        <v>108.92388800000001</v>
      </c>
      <c r="H420" s="5">
        <v>21.062414261813625</v>
      </c>
      <c r="I420" s="18">
        <v>27.276665917822701</v>
      </c>
      <c r="J420" s="21">
        <f t="shared" si="24"/>
        <v>26.95989025512144</v>
      </c>
      <c r="K420" s="7">
        <f t="shared" si="25"/>
        <v>33.699862818901799</v>
      </c>
      <c r="L420" s="7">
        <f t="shared" si="26"/>
        <v>37.743846357170021</v>
      </c>
      <c r="M420" s="7">
        <f t="shared" si="27"/>
        <v>37.912345671264525</v>
      </c>
    </row>
    <row r="421" spans="1:13" x14ac:dyDescent="0.25">
      <c r="A421" t="s">
        <v>33</v>
      </c>
      <c r="B421" s="9" t="s">
        <v>882</v>
      </c>
      <c r="C421" s="10" t="s">
        <v>88</v>
      </c>
      <c r="D421" s="14">
        <v>58.356699999999996</v>
      </c>
      <c r="E421" s="15">
        <v>-134.56389999999999</v>
      </c>
      <c r="F421" s="15">
        <v>4.9000000000000004</v>
      </c>
      <c r="G421" s="36">
        <f>Table1[[#This Row],[Elevation 
(m)]]*3.28084</f>
        <v>16.076116000000003</v>
      </c>
      <c r="H421" s="5">
        <v>38.657039481121082</v>
      </c>
      <c r="I421" s="18">
        <v>42.665299391088901</v>
      </c>
      <c r="J421" s="21">
        <f t="shared" si="24"/>
        <v>49.48101053583499</v>
      </c>
      <c r="K421" s="7">
        <f t="shared" si="25"/>
        <v>61.851263169793732</v>
      </c>
      <c r="L421" s="7">
        <f t="shared" si="26"/>
        <v>69.273414750168982</v>
      </c>
      <c r="M421" s="7">
        <f t="shared" si="27"/>
        <v>69.582671066017951</v>
      </c>
    </row>
    <row r="422" spans="1:13" x14ac:dyDescent="0.25">
      <c r="A422" t="s">
        <v>789</v>
      </c>
      <c r="B422" s="9" t="s">
        <v>882</v>
      </c>
      <c r="C422" s="10" t="s">
        <v>790</v>
      </c>
      <c r="D422" s="14">
        <v>58.411099999999998</v>
      </c>
      <c r="E422" s="15">
        <v>-135.7089</v>
      </c>
      <c r="F422" s="15">
        <v>12.2</v>
      </c>
      <c r="G422" s="36">
        <f>Table1[[#This Row],[Elevation 
(m)]]*3.28084</f>
        <v>40.026247999999995</v>
      </c>
      <c r="H422" s="5">
        <v>52.669860479134599</v>
      </c>
      <c r="I422" s="18">
        <v>53.5844382528187</v>
      </c>
      <c r="J422" s="21">
        <f t="shared" si="24"/>
        <v>67.417421413292288</v>
      </c>
      <c r="K422" s="7">
        <f t="shared" si="25"/>
        <v>84.271776766615361</v>
      </c>
      <c r="L422" s="7">
        <f t="shared" si="26"/>
        <v>94.384389978609207</v>
      </c>
      <c r="M422" s="7">
        <f t="shared" si="27"/>
        <v>94.805748862442286</v>
      </c>
    </row>
    <row r="423" spans="1:13" x14ac:dyDescent="0.25">
      <c r="A423" t="s">
        <v>791</v>
      </c>
      <c r="B423" s="9" t="s">
        <v>882</v>
      </c>
      <c r="C423" s="10" t="s">
        <v>792</v>
      </c>
      <c r="D423" s="14">
        <v>59.243299999999998</v>
      </c>
      <c r="E423" s="15">
        <v>-135.5094</v>
      </c>
      <c r="F423" s="15">
        <v>4.5999999999999996</v>
      </c>
      <c r="G423" s="36">
        <f>Table1[[#This Row],[Elevation 
(m)]]*3.28084</f>
        <v>15.091863999999999</v>
      </c>
      <c r="H423" s="5">
        <v>103.95412484637761</v>
      </c>
      <c r="I423" s="18">
        <v>88.424350200631906</v>
      </c>
      <c r="J423" s="21">
        <f t="shared" si="24"/>
        <v>133.06127980336336</v>
      </c>
      <c r="K423" s="7">
        <f t="shared" si="25"/>
        <v>166.32659975420418</v>
      </c>
      <c r="L423" s="7">
        <f t="shared" si="26"/>
        <v>186.2857917247087</v>
      </c>
      <c r="M423" s="7">
        <f t="shared" si="27"/>
        <v>187.1174247234797</v>
      </c>
    </row>
    <row r="424" spans="1:13" x14ac:dyDescent="0.25">
      <c r="A424" t="s">
        <v>793</v>
      </c>
      <c r="B424" s="9" t="s">
        <v>882</v>
      </c>
      <c r="C424" s="10" t="s">
        <v>794</v>
      </c>
      <c r="D424" s="14">
        <v>55.356699999999996</v>
      </c>
      <c r="E424" s="15">
        <v>-131.71170000000001</v>
      </c>
      <c r="F424" s="15">
        <v>23.2</v>
      </c>
      <c r="G424" s="36">
        <f>Table1[[#This Row],[Elevation 
(m)]]*3.28084</f>
        <v>76.115487999999999</v>
      </c>
      <c r="H424" s="5">
        <v>21.962688734465726</v>
      </c>
      <c r="I424" s="18">
        <v>28.130832750620801</v>
      </c>
      <c r="J424" s="21">
        <f t="shared" si="24"/>
        <v>28.112241580116134</v>
      </c>
      <c r="K424" s="7">
        <f t="shared" si="25"/>
        <v>35.140301975145164</v>
      </c>
      <c r="L424" s="7">
        <f t="shared" si="26"/>
        <v>39.357138212162589</v>
      </c>
      <c r="M424" s="7">
        <f t="shared" si="27"/>
        <v>39.532839722038311</v>
      </c>
    </row>
    <row r="425" spans="1:13" x14ac:dyDescent="0.25">
      <c r="A425" t="s">
        <v>795</v>
      </c>
      <c r="B425" s="9" t="s">
        <v>882</v>
      </c>
      <c r="C425" s="10" t="s">
        <v>796</v>
      </c>
      <c r="D425" s="14">
        <v>56.805599999999998</v>
      </c>
      <c r="E425" s="15">
        <v>-132.93719999999999</v>
      </c>
      <c r="F425" s="15">
        <v>32.6</v>
      </c>
      <c r="G425" s="36">
        <f>Table1[[#This Row],[Elevation 
(m)]]*3.28084</f>
        <v>106.95538400000001</v>
      </c>
      <c r="H425" s="5">
        <v>69.444667504997611</v>
      </c>
      <c r="I425" s="18">
        <v>65.690038344135203</v>
      </c>
      <c r="J425" s="21">
        <f t="shared" si="24"/>
        <v>88.889174406396947</v>
      </c>
      <c r="K425" s="7">
        <f t="shared" si="25"/>
        <v>111.11146800799618</v>
      </c>
      <c r="L425" s="7">
        <f t="shared" si="26"/>
        <v>124.44484416895574</v>
      </c>
      <c r="M425" s="7">
        <f t="shared" si="27"/>
        <v>125.00040150899571</v>
      </c>
    </row>
    <row r="426" spans="1:13" x14ac:dyDescent="0.25">
      <c r="A426" t="s">
        <v>797</v>
      </c>
      <c r="B426" s="9" t="s">
        <v>882</v>
      </c>
      <c r="C426" s="10" t="s">
        <v>798</v>
      </c>
      <c r="D426" s="14">
        <v>57.048099999999998</v>
      </c>
      <c r="E426" s="15">
        <v>-135.3647</v>
      </c>
      <c r="F426" s="15">
        <v>4.3</v>
      </c>
      <c r="G426" s="36">
        <f>Table1[[#This Row],[Elevation 
(m)]]*3.28084</f>
        <v>14.107612</v>
      </c>
      <c r="H426" s="5">
        <v>27.675257469153514</v>
      </c>
      <c r="I426" s="18">
        <v>33.354317782103998</v>
      </c>
      <c r="J426" s="21">
        <f t="shared" si="24"/>
        <v>35.424329560516505</v>
      </c>
      <c r="K426" s="7">
        <f t="shared" si="25"/>
        <v>44.280411950645629</v>
      </c>
      <c r="L426" s="7">
        <f t="shared" si="26"/>
        <v>49.594061384723112</v>
      </c>
      <c r="M426" s="7">
        <f t="shared" si="27"/>
        <v>49.815463444476336</v>
      </c>
    </row>
    <row r="427" spans="1:13" x14ac:dyDescent="0.25">
      <c r="A427" t="s">
        <v>34</v>
      </c>
      <c r="B427" s="9" t="s">
        <v>882</v>
      </c>
      <c r="C427" s="10" t="s">
        <v>89</v>
      </c>
      <c r="D427" s="14">
        <v>59.511899999999997</v>
      </c>
      <c r="E427" s="15">
        <v>-139.6711</v>
      </c>
      <c r="F427" s="15">
        <v>10.1</v>
      </c>
      <c r="G427" s="36">
        <f>Table1[[#This Row],[Elevation 
(m)]]*3.28084</f>
        <v>33.136483999999996</v>
      </c>
      <c r="H427" s="5">
        <v>102.56507811154746</v>
      </c>
      <c r="I427" s="18">
        <v>87.552369674629702</v>
      </c>
      <c r="J427" s="21">
        <f t="shared" si="24"/>
        <v>131.28329998278079</v>
      </c>
      <c r="K427" s="7">
        <f t="shared" si="25"/>
        <v>164.10412497847597</v>
      </c>
      <c r="L427" s="7">
        <f t="shared" si="26"/>
        <v>183.79661997589309</v>
      </c>
      <c r="M427" s="7">
        <f t="shared" si="27"/>
        <v>184.61714060078546</v>
      </c>
    </row>
    <row r="428" spans="1:13" x14ac:dyDescent="0.25">
      <c r="A428" t="s">
        <v>799</v>
      </c>
      <c r="B428" s="9" t="s">
        <v>882</v>
      </c>
      <c r="C428" s="10" t="s">
        <v>800</v>
      </c>
      <c r="D428" s="14">
        <v>59.466700000000003</v>
      </c>
      <c r="E428" s="15">
        <v>-146.3167</v>
      </c>
      <c r="F428" s="15">
        <v>14</v>
      </c>
      <c r="G428" s="36">
        <f>Table1[[#This Row],[Elevation 
(m)]]*3.28084</f>
        <v>45.931759999999997</v>
      </c>
      <c r="H428" s="5">
        <v>6.7198463854494488</v>
      </c>
      <c r="I428" s="18">
        <v>11.756477303741599</v>
      </c>
      <c r="J428" s="21">
        <f t="shared" si="24"/>
        <v>8.6014033733752964</v>
      </c>
      <c r="K428" s="7">
        <f t="shared" si="25"/>
        <v>10.751754216719119</v>
      </c>
      <c r="L428" s="7">
        <f t="shared" si="26"/>
        <v>12.041964722725414</v>
      </c>
      <c r="M428" s="7">
        <f t="shared" si="27"/>
        <v>12.095723493809009</v>
      </c>
    </row>
    <row r="429" spans="1:13" x14ac:dyDescent="0.25">
      <c r="A429" t="s">
        <v>35</v>
      </c>
      <c r="B429" s="9" t="s">
        <v>882</v>
      </c>
      <c r="C429" s="10" t="s">
        <v>90</v>
      </c>
      <c r="D429" s="14">
        <v>57.751100000000001</v>
      </c>
      <c r="E429" s="15">
        <v>-152.48560000000001</v>
      </c>
      <c r="F429" s="15">
        <v>24.4</v>
      </c>
      <c r="G429" s="36">
        <f>Table1[[#This Row],[Elevation 
(m)]]*3.28084</f>
        <v>80.052495999999991</v>
      </c>
      <c r="H429" s="5">
        <v>22.439077075318234</v>
      </c>
      <c r="I429" s="18">
        <v>28.5790820842921</v>
      </c>
      <c r="J429" s="21">
        <f t="shared" si="24"/>
        <v>28.722018656407343</v>
      </c>
      <c r="K429" s="7">
        <f t="shared" si="25"/>
        <v>35.902523320509175</v>
      </c>
      <c r="L429" s="7">
        <f t="shared" si="26"/>
        <v>40.210826118970282</v>
      </c>
      <c r="M429" s="7">
        <f t="shared" si="27"/>
        <v>40.390338735572826</v>
      </c>
    </row>
    <row r="430" spans="1:13" x14ac:dyDescent="0.25">
      <c r="A430" t="s">
        <v>36</v>
      </c>
      <c r="B430" s="9" t="s">
        <v>882</v>
      </c>
      <c r="C430" s="10" t="s">
        <v>91</v>
      </c>
      <c r="D430" s="14">
        <v>58.679400000000001</v>
      </c>
      <c r="E430" s="15">
        <v>-156.6294</v>
      </c>
      <c r="F430" s="15">
        <v>19.2</v>
      </c>
      <c r="G430" s="36">
        <f>Table1[[#This Row],[Elevation 
(m)]]*3.28084</f>
        <v>62.992127999999994</v>
      </c>
      <c r="H430" s="5">
        <v>12.419966416954493</v>
      </c>
      <c r="I430" s="18">
        <v>18.484204588279201</v>
      </c>
      <c r="J430" s="21">
        <f t="shared" si="24"/>
        <v>15.897557013701752</v>
      </c>
      <c r="K430" s="7">
        <f t="shared" si="25"/>
        <v>19.871946267127189</v>
      </c>
      <c r="L430" s="7">
        <f t="shared" si="26"/>
        <v>22.256579819182456</v>
      </c>
      <c r="M430" s="7">
        <f t="shared" si="27"/>
        <v>22.355939550518087</v>
      </c>
    </row>
    <row r="431" spans="1:13" x14ac:dyDescent="0.25">
      <c r="A431" t="s">
        <v>801</v>
      </c>
      <c r="B431" s="9" t="s">
        <v>882</v>
      </c>
      <c r="C431" s="10" t="s">
        <v>802</v>
      </c>
      <c r="D431" s="14">
        <v>59.749400000000001</v>
      </c>
      <c r="E431" s="15">
        <v>-154.90889999999999</v>
      </c>
      <c r="F431" s="15">
        <v>43.6</v>
      </c>
      <c r="G431" s="36">
        <f>Table1[[#This Row],[Elevation 
(m)]]*3.28084</f>
        <v>143.044624</v>
      </c>
      <c r="H431" s="5">
        <v>67.187070166102075</v>
      </c>
      <c r="I431" s="18">
        <v>64.1099557286486</v>
      </c>
      <c r="J431" s="21">
        <f t="shared" si="24"/>
        <v>85.999449812610663</v>
      </c>
      <c r="K431" s="7">
        <f t="shared" si="25"/>
        <v>107.49931226576332</v>
      </c>
      <c r="L431" s="7">
        <f t="shared" si="26"/>
        <v>120.39922973765493</v>
      </c>
      <c r="M431" s="7">
        <f t="shared" si="27"/>
        <v>120.93672629898374</v>
      </c>
    </row>
    <row r="432" spans="1:13" x14ac:dyDescent="0.25">
      <c r="A432" t="s">
        <v>37</v>
      </c>
      <c r="B432" s="9" t="s">
        <v>882</v>
      </c>
      <c r="C432" s="10" t="s">
        <v>92</v>
      </c>
      <c r="D432" s="14">
        <v>59.6419</v>
      </c>
      <c r="E432" s="15">
        <v>-151.49080000000001</v>
      </c>
      <c r="F432" s="15">
        <v>19.5</v>
      </c>
      <c r="G432" s="36">
        <f>Table1[[#This Row],[Elevation 
(m)]]*3.28084</f>
        <v>63.976379999999999</v>
      </c>
      <c r="H432" s="5">
        <v>34.482851497106864</v>
      </c>
      <c r="I432" s="18">
        <v>39.220725802511801</v>
      </c>
      <c r="J432" s="21">
        <f t="shared" si="24"/>
        <v>44.138049916296794</v>
      </c>
      <c r="K432" s="7">
        <f t="shared" si="25"/>
        <v>55.172562395370988</v>
      </c>
      <c r="L432" s="7">
        <f t="shared" si="26"/>
        <v>61.793269882815515</v>
      </c>
      <c r="M432" s="7">
        <f t="shared" si="27"/>
        <v>62.069132694792359</v>
      </c>
    </row>
    <row r="433" spans="1:13" x14ac:dyDescent="0.25">
      <c r="A433" t="s">
        <v>803</v>
      </c>
      <c r="B433" s="9" t="s">
        <v>882</v>
      </c>
      <c r="C433" s="10" t="s">
        <v>804</v>
      </c>
      <c r="D433" s="14">
        <v>56.95</v>
      </c>
      <c r="E433" s="15">
        <v>-158.61670000000001</v>
      </c>
      <c r="F433" s="15">
        <v>28</v>
      </c>
      <c r="G433" s="36">
        <f>Table1[[#This Row],[Elevation 
(m)]]*3.28084</f>
        <v>91.863519999999994</v>
      </c>
      <c r="H433" s="5">
        <v>18.65601046347733</v>
      </c>
      <c r="I433" s="18">
        <v>24.944504999135301</v>
      </c>
      <c r="J433" s="21">
        <f t="shared" si="24"/>
        <v>23.879693393250985</v>
      </c>
      <c r="K433" s="7">
        <f t="shared" si="25"/>
        <v>29.849616741563729</v>
      </c>
      <c r="L433" s="7">
        <f t="shared" si="26"/>
        <v>33.43157075055138</v>
      </c>
      <c r="M433" s="7">
        <f t="shared" si="27"/>
        <v>33.580818834259198</v>
      </c>
    </row>
    <row r="434" spans="1:13" x14ac:dyDescent="0.25">
      <c r="A434" t="s">
        <v>805</v>
      </c>
      <c r="B434" s="9" t="s">
        <v>882</v>
      </c>
      <c r="C434" s="10" t="s">
        <v>806</v>
      </c>
      <c r="D434" s="14">
        <v>53.383299999999998</v>
      </c>
      <c r="E434" s="15">
        <v>-167.9</v>
      </c>
      <c r="F434" s="15">
        <v>39.6</v>
      </c>
      <c r="G434" s="36">
        <f>Table1[[#This Row],[Elevation 
(m)]]*3.28084</f>
        <v>129.92126400000001</v>
      </c>
      <c r="H434" s="5">
        <v>13.627681451339523</v>
      </c>
      <c r="I434" s="18">
        <v>19.7920610325905</v>
      </c>
      <c r="J434" s="21">
        <f t="shared" si="24"/>
        <v>17.443432257714591</v>
      </c>
      <c r="K434" s="7">
        <f t="shared" si="25"/>
        <v>21.804290322143238</v>
      </c>
      <c r="L434" s="7">
        <f t="shared" si="26"/>
        <v>24.42080516080043</v>
      </c>
      <c r="M434" s="7">
        <f t="shared" si="27"/>
        <v>24.529826612411142</v>
      </c>
    </row>
    <row r="435" spans="1:13" x14ac:dyDescent="0.25">
      <c r="A435" t="s">
        <v>807</v>
      </c>
      <c r="B435" s="9" t="s">
        <v>882</v>
      </c>
      <c r="C435" s="10" t="s">
        <v>808</v>
      </c>
      <c r="D435" s="14">
        <v>55.2</v>
      </c>
      <c r="E435" s="15">
        <v>-162.7167</v>
      </c>
      <c r="F435" s="15">
        <v>29.9</v>
      </c>
      <c r="G435" s="36">
        <f>Table1[[#This Row],[Elevation 
(m)]]*3.28084</f>
        <v>98.097116</v>
      </c>
      <c r="H435" s="5">
        <v>11.278923361874776</v>
      </c>
      <c r="I435" s="18">
        <v>17.217406031033999</v>
      </c>
      <c r="J435" s="21">
        <f t="shared" si="24"/>
        <v>14.437021903199716</v>
      </c>
      <c r="K435" s="7">
        <f t="shared" si="25"/>
        <v>18.046277378999644</v>
      </c>
      <c r="L435" s="7">
        <f t="shared" si="26"/>
        <v>20.211830664479603</v>
      </c>
      <c r="M435" s="7">
        <f t="shared" si="27"/>
        <v>20.302062051374598</v>
      </c>
    </row>
    <row r="436" spans="1:13" x14ac:dyDescent="0.25">
      <c r="A436" t="s">
        <v>809</v>
      </c>
      <c r="B436" s="9" t="s">
        <v>882</v>
      </c>
      <c r="C436" s="10" t="s">
        <v>810</v>
      </c>
      <c r="D436" s="14">
        <v>58.65</v>
      </c>
      <c r="E436" s="15">
        <v>-162.0667</v>
      </c>
      <c r="F436" s="15">
        <v>71.900000000000006</v>
      </c>
      <c r="G436" s="36">
        <f>Table1[[#This Row],[Elevation 
(m)]]*3.28084</f>
        <v>235.89239600000002</v>
      </c>
      <c r="H436" s="5">
        <v>58.215028761043605</v>
      </c>
      <c r="I436" s="18">
        <v>57.6853208870928</v>
      </c>
      <c r="J436" s="21">
        <f t="shared" si="24"/>
        <v>74.515236814135832</v>
      </c>
      <c r="K436" s="7">
        <f t="shared" si="25"/>
        <v>93.14404601766978</v>
      </c>
      <c r="L436" s="7">
        <f t="shared" si="26"/>
        <v>104.32133153979017</v>
      </c>
      <c r="M436" s="7">
        <f t="shared" si="27"/>
        <v>104.7870517698785</v>
      </c>
    </row>
    <row r="437" spans="1:13" x14ac:dyDescent="0.25">
      <c r="A437" t="s">
        <v>38</v>
      </c>
      <c r="B437" s="9" t="s">
        <v>882</v>
      </c>
      <c r="C437" s="10" t="s">
        <v>93</v>
      </c>
      <c r="D437" s="14">
        <v>55.220799999999997</v>
      </c>
      <c r="E437" s="15">
        <v>-162.73249999999999</v>
      </c>
      <c r="F437" s="15">
        <v>23.8</v>
      </c>
      <c r="G437" s="36">
        <f>Table1[[#This Row],[Elevation 
(m)]]*3.28084</f>
        <v>78.083991999999995</v>
      </c>
      <c r="H437" s="5">
        <v>22.817839912949008</v>
      </c>
      <c r="I437" s="18">
        <v>28.9336859438483</v>
      </c>
      <c r="J437" s="21">
        <f t="shared" si="24"/>
        <v>29.206835088574731</v>
      </c>
      <c r="K437" s="7">
        <f t="shared" si="25"/>
        <v>36.508543860718412</v>
      </c>
      <c r="L437" s="7">
        <f t="shared" si="26"/>
        <v>40.889569124004623</v>
      </c>
      <c r="M437" s="7">
        <f t="shared" si="27"/>
        <v>41.072111843308214</v>
      </c>
    </row>
    <row r="438" spans="1:13" x14ac:dyDescent="0.25">
      <c r="A438" t="s">
        <v>39</v>
      </c>
      <c r="B438" s="9" t="s">
        <v>882</v>
      </c>
      <c r="C438" s="10" t="s">
        <v>94</v>
      </c>
      <c r="D438" s="14">
        <v>51.883299999999998</v>
      </c>
      <c r="E438" s="15">
        <v>-176.65</v>
      </c>
      <c r="F438" s="15">
        <v>5.2</v>
      </c>
      <c r="G438" s="36">
        <f>Table1[[#This Row],[Elevation 
(m)]]*3.28084</f>
        <v>17.060368</v>
      </c>
      <c r="H438" s="5">
        <v>22.084765365285609</v>
      </c>
      <c r="I438" s="18">
        <v>28.245940510445202</v>
      </c>
      <c r="J438" s="21">
        <f t="shared" si="24"/>
        <v>28.268499667565578</v>
      </c>
      <c r="K438" s="7">
        <f t="shared" si="25"/>
        <v>35.335624584456973</v>
      </c>
      <c r="L438" s="7">
        <f t="shared" si="26"/>
        <v>39.575899534591812</v>
      </c>
      <c r="M438" s="7">
        <f t="shared" si="27"/>
        <v>39.752577657514095</v>
      </c>
    </row>
    <row r="439" spans="1:13" x14ac:dyDescent="0.25">
      <c r="A439" t="s">
        <v>40</v>
      </c>
      <c r="B439" s="9" t="s">
        <v>882</v>
      </c>
      <c r="C439" s="10" t="s">
        <v>95</v>
      </c>
      <c r="D439" s="14">
        <v>57.155299999999997</v>
      </c>
      <c r="E439" s="15">
        <v>-170.22219999999999</v>
      </c>
      <c r="F439" s="15">
        <v>10.7</v>
      </c>
      <c r="G439" s="36">
        <f>Table1[[#This Row],[Elevation 
(m)]]*3.28084</f>
        <v>35.104987999999999</v>
      </c>
      <c r="H439" s="5">
        <v>39.681472402939796</v>
      </c>
      <c r="I439" s="18">
        <v>43.495381025460503</v>
      </c>
      <c r="J439" s="21">
        <f t="shared" si="24"/>
        <v>50.792284675762943</v>
      </c>
      <c r="K439" s="7">
        <f t="shared" si="25"/>
        <v>63.490355844703679</v>
      </c>
      <c r="L439" s="7">
        <f t="shared" si="26"/>
        <v>71.109198546068129</v>
      </c>
      <c r="M439" s="7">
        <f t="shared" si="27"/>
        <v>71.426650325291632</v>
      </c>
    </row>
    <row r="440" spans="1:13" x14ac:dyDescent="0.25">
      <c r="A440" t="s">
        <v>811</v>
      </c>
      <c r="B440" s="9" t="s">
        <v>882</v>
      </c>
      <c r="C440" s="10" t="s">
        <v>812</v>
      </c>
      <c r="D440" s="14">
        <v>61.25</v>
      </c>
      <c r="E440" s="15">
        <v>-149.80000000000001</v>
      </c>
      <c r="F440" s="15">
        <v>58.5</v>
      </c>
      <c r="G440" s="36">
        <f>Table1[[#This Row],[Elevation 
(m)]]*3.28084</f>
        <v>191.92913999999999</v>
      </c>
      <c r="H440" s="5">
        <v>36.124448641928637</v>
      </c>
      <c r="I440" s="18">
        <v>40.587806816833599</v>
      </c>
      <c r="J440" s="21">
        <f t="shared" si="24"/>
        <v>46.239294261668661</v>
      </c>
      <c r="K440" s="7">
        <f t="shared" si="25"/>
        <v>57.799117827085823</v>
      </c>
      <c r="L440" s="7">
        <f t="shared" si="26"/>
        <v>64.735011966336131</v>
      </c>
      <c r="M440" s="7">
        <f t="shared" si="27"/>
        <v>65.024007555471556</v>
      </c>
    </row>
    <row r="441" spans="1:13" x14ac:dyDescent="0.25">
      <c r="A441" t="s">
        <v>813</v>
      </c>
      <c r="B441" s="9" t="s">
        <v>882</v>
      </c>
      <c r="C441" s="10" t="s">
        <v>814</v>
      </c>
      <c r="D441" s="14">
        <v>64.849999999999994</v>
      </c>
      <c r="E441" s="15">
        <v>-147.58330000000001</v>
      </c>
      <c r="F441" s="15">
        <v>148.1</v>
      </c>
      <c r="G441" s="36">
        <f>Table1[[#This Row],[Elevation 
(m)]]*3.28084</f>
        <v>485.892404</v>
      </c>
      <c r="H441" s="5">
        <v>42.116216241376428</v>
      </c>
      <c r="I441" s="18">
        <v>45.445974686020797</v>
      </c>
      <c r="J441" s="21">
        <f t="shared" si="24"/>
        <v>53.908756788961831</v>
      </c>
      <c r="K441" s="7">
        <f t="shared" si="25"/>
        <v>67.385945986202287</v>
      </c>
      <c r="L441" s="7">
        <f t="shared" si="26"/>
        <v>75.472259504546571</v>
      </c>
      <c r="M441" s="7">
        <f t="shared" si="27"/>
        <v>75.809189234477572</v>
      </c>
    </row>
    <row r="442" spans="1:13" x14ac:dyDescent="0.25">
      <c r="A442" t="s">
        <v>403</v>
      </c>
      <c r="B442" s="9" t="s">
        <v>882</v>
      </c>
      <c r="C442" s="10" t="s">
        <v>815</v>
      </c>
      <c r="D442" s="14">
        <v>64.683300000000003</v>
      </c>
      <c r="E442" s="15">
        <v>-147.08330000000001</v>
      </c>
      <c r="F442" s="15">
        <v>173.1</v>
      </c>
      <c r="G442" s="36">
        <f>Table1[[#This Row],[Elevation 
(m)]]*3.28084</f>
        <v>567.91340400000001</v>
      </c>
      <c r="H442" s="5">
        <v>54.440022420512079</v>
      </c>
      <c r="I442" s="18">
        <v>54.905376943149598</v>
      </c>
      <c r="J442" s="21">
        <f t="shared" si="24"/>
        <v>69.683228698255476</v>
      </c>
      <c r="K442" s="7">
        <f t="shared" si="25"/>
        <v>87.104035872819338</v>
      </c>
      <c r="L442" s="7">
        <f t="shared" si="26"/>
        <v>97.556520177557672</v>
      </c>
      <c r="M442" s="7">
        <f t="shared" si="27"/>
        <v>97.992040356921763</v>
      </c>
    </row>
    <row r="443" spans="1:13" x14ac:dyDescent="0.25">
      <c r="A443" t="s">
        <v>816</v>
      </c>
      <c r="B443" s="9" t="s">
        <v>882</v>
      </c>
      <c r="C443" s="10" t="s">
        <v>817</v>
      </c>
      <c r="D443" s="14">
        <v>61.216900000000003</v>
      </c>
      <c r="E443" s="15">
        <v>-149.85499999999999</v>
      </c>
      <c r="F443" s="15">
        <v>42.1</v>
      </c>
      <c r="G443" s="36">
        <f>Table1[[#This Row],[Elevation 
(m)]]*3.28084</f>
        <v>138.12336400000001</v>
      </c>
      <c r="H443" s="5">
        <v>29.933155993114834</v>
      </c>
      <c r="I443" s="18">
        <v>35.338227972149298</v>
      </c>
      <c r="J443" s="21">
        <f t="shared" si="24"/>
        <v>38.314439671186989</v>
      </c>
      <c r="K443" s="7">
        <f t="shared" si="25"/>
        <v>47.893049588983736</v>
      </c>
      <c r="L443" s="7">
        <f t="shared" si="26"/>
        <v>53.640215539661789</v>
      </c>
      <c r="M443" s="7">
        <f t="shared" si="27"/>
        <v>53.879680787606702</v>
      </c>
    </row>
    <row r="444" spans="1:13" x14ac:dyDescent="0.25">
      <c r="A444" t="s">
        <v>41</v>
      </c>
      <c r="B444" s="9" t="s">
        <v>882</v>
      </c>
      <c r="C444" s="10" t="s">
        <v>96</v>
      </c>
      <c r="D444" s="14">
        <v>60.488900000000001</v>
      </c>
      <c r="E444" s="15">
        <v>-145.4511</v>
      </c>
      <c r="F444" s="15">
        <v>9.4</v>
      </c>
      <c r="G444" s="36">
        <f>Table1[[#This Row],[Elevation 
(m)]]*3.28084</f>
        <v>30.839896</v>
      </c>
      <c r="H444" s="5">
        <v>68.074932163492392</v>
      </c>
      <c r="I444" s="18">
        <v>64.733009276311705</v>
      </c>
      <c r="J444" s="21">
        <f t="shared" si="24"/>
        <v>87.135913169270282</v>
      </c>
      <c r="K444" s="7">
        <f t="shared" si="25"/>
        <v>108.91989146158784</v>
      </c>
      <c r="L444" s="7">
        <f t="shared" si="26"/>
        <v>121.99027843697839</v>
      </c>
      <c r="M444" s="7">
        <f t="shared" si="27"/>
        <v>122.53487789428632</v>
      </c>
    </row>
    <row r="445" spans="1:13" x14ac:dyDescent="0.25">
      <c r="A445" t="s">
        <v>42</v>
      </c>
      <c r="B445" s="9" t="s">
        <v>882</v>
      </c>
      <c r="C445" s="10" t="s">
        <v>97</v>
      </c>
      <c r="D445" s="14">
        <v>64.803899999999999</v>
      </c>
      <c r="E445" s="15">
        <v>-147.87610000000001</v>
      </c>
      <c r="F445" s="15">
        <v>131.69999999999999</v>
      </c>
      <c r="G445" s="36">
        <f>Table1[[#This Row],[Elevation 
(m)]]*3.28084</f>
        <v>432.08662799999996</v>
      </c>
      <c r="H445" s="5">
        <v>49.788271768662881</v>
      </c>
      <c r="I445" s="18">
        <v>51.408776773280401</v>
      </c>
      <c r="J445" s="21">
        <f t="shared" si="24"/>
        <v>63.728987863888499</v>
      </c>
      <c r="K445" s="7">
        <f t="shared" si="25"/>
        <v>79.661234829860618</v>
      </c>
      <c r="L445" s="7">
        <f t="shared" si="26"/>
        <v>89.220583009443899</v>
      </c>
      <c r="M445" s="7">
        <f t="shared" si="27"/>
        <v>89.618889183593197</v>
      </c>
    </row>
    <row r="446" spans="1:13" x14ac:dyDescent="0.25">
      <c r="A446" t="s">
        <v>818</v>
      </c>
      <c r="B446" s="9" t="s">
        <v>882</v>
      </c>
      <c r="C446" s="10" t="s">
        <v>819</v>
      </c>
      <c r="D446" s="14">
        <v>62.961399999999998</v>
      </c>
      <c r="E446" s="15">
        <v>-141.92920000000001</v>
      </c>
      <c r="F446" s="15">
        <v>522.1</v>
      </c>
      <c r="G446" s="36">
        <f>Table1[[#This Row],[Elevation 
(m)]]*3.28084</f>
        <v>1712.9265640000001</v>
      </c>
      <c r="H446" s="5">
        <v>33.974966862926095</v>
      </c>
      <c r="I446" s="18">
        <v>38.794326757823498</v>
      </c>
      <c r="J446" s="21">
        <f t="shared" si="24"/>
        <v>43.487957584545406</v>
      </c>
      <c r="K446" s="7">
        <f t="shared" si="25"/>
        <v>54.359946980681755</v>
      </c>
      <c r="L446" s="7">
        <f t="shared" si="26"/>
        <v>60.883140618363569</v>
      </c>
      <c r="M446" s="7">
        <f t="shared" si="27"/>
        <v>61.154940353266973</v>
      </c>
    </row>
    <row r="447" spans="1:13" x14ac:dyDescent="0.25">
      <c r="A447" t="s">
        <v>820</v>
      </c>
      <c r="B447" s="9" t="s">
        <v>882</v>
      </c>
      <c r="C447" s="10" t="s">
        <v>821</v>
      </c>
      <c r="D447" s="14">
        <v>66.570599999999999</v>
      </c>
      <c r="E447" s="15">
        <v>-145.23419999999999</v>
      </c>
      <c r="F447" s="15">
        <v>132</v>
      </c>
      <c r="G447" s="36">
        <f>Table1[[#This Row],[Elevation 
(m)]]*3.28084</f>
        <v>433.07087999999999</v>
      </c>
      <c r="H447" s="5">
        <v>46.359557369571874</v>
      </c>
      <c r="I447" s="18">
        <v>48.776260513211199</v>
      </c>
      <c r="J447" s="21">
        <f t="shared" si="24"/>
        <v>59.340233433052006</v>
      </c>
      <c r="K447" s="7">
        <f t="shared" si="25"/>
        <v>74.175291791315004</v>
      </c>
      <c r="L447" s="7">
        <f t="shared" si="26"/>
        <v>83.076326806272817</v>
      </c>
      <c r="M447" s="7">
        <f t="shared" si="27"/>
        <v>83.447203265229376</v>
      </c>
    </row>
    <row r="448" spans="1:13" x14ac:dyDescent="0.25">
      <c r="A448" t="s">
        <v>822</v>
      </c>
      <c r="B448" s="9" t="s">
        <v>882</v>
      </c>
      <c r="C448" s="10" t="s">
        <v>823</v>
      </c>
      <c r="D448" s="14">
        <v>63.333300000000001</v>
      </c>
      <c r="E448" s="15">
        <v>-149.13329999999999</v>
      </c>
      <c r="F448" s="15">
        <v>734.9</v>
      </c>
      <c r="G448" s="36">
        <f>Table1[[#This Row],[Elevation 
(m)]]*3.28084</f>
        <v>2411.0893160000001</v>
      </c>
      <c r="H448" s="5">
        <v>122.55182090408367</v>
      </c>
      <c r="I448" s="18">
        <v>99.822842072619594</v>
      </c>
      <c r="J448" s="21">
        <f t="shared" si="24"/>
        <v>156.86633075722713</v>
      </c>
      <c r="K448" s="7">
        <f t="shared" si="25"/>
        <v>196.08291344653389</v>
      </c>
      <c r="L448" s="7">
        <f t="shared" si="26"/>
        <v>219.61286306011797</v>
      </c>
      <c r="M448" s="7">
        <f t="shared" si="27"/>
        <v>220.59327762735063</v>
      </c>
    </row>
    <row r="449" spans="1:13" x14ac:dyDescent="0.25">
      <c r="A449" t="s">
        <v>824</v>
      </c>
      <c r="B449" s="9" t="s">
        <v>882</v>
      </c>
      <c r="C449" s="10" t="s">
        <v>825</v>
      </c>
      <c r="D449" s="14">
        <v>63.994399999999999</v>
      </c>
      <c r="E449" s="15">
        <v>-145.72139999999999</v>
      </c>
      <c r="F449" s="15">
        <v>389.2</v>
      </c>
      <c r="G449" s="36">
        <f>Table1[[#This Row],[Elevation 
(m)]]*3.28084</f>
        <v>1276.902928</v>
      </c>
      <c r="H449" s="5">
        <v>39.099060816351276</v>
      </c>
      <c r="I449" s="18">
        <v>43.024163873789298</v>
      </c>
      <c r="J449" s="21">
        <f t="shared" si="24"/>
        <v>50.046797844929642</v>
      </c>
      <c r="K449" s="7">
        <f t="shared" si="25"/>
        <v>62.558497306162046</v>
      </c>
      <c r="L449" s="7">
        <f t="shared" si="26"/>
        <v>70.065516982901499</v>
      </c>
      <c r="M449" s="7">
        <f t="shared" si="27"/>
        <v>70.378309469432295</v>
      </c>
    </row>
    <row r="450" spans="1:13" x14ac:dyDescent="0.25">
      <c r="A450" t="s">
        <v>826</v>
      </c>
      <c r="B450" s="9" t="s">
        <v>882</v>
      </c>
      <c r="C450" s="10" t="s">
        <v>827</v>
      </c>
      <c r="D450" s="14">
        <v>62.159199999999998</v>
      </c>
      <c r="E450" s="15">
        <v>-145.4589</v>
      </c>
      <c r="F450" s="15">
        <v>476.1</v>
      </c>
      <c r="G450" s="36">
        <f>Table1[[#This Row],[Elevation 
(m)]]*3.28084</f>
        <v>1562.007924</v>
      </c>
      <c r="H450" s="5">
        <v>44.937488796370872</v>
      </c>
      <c r="I450" s="18">
        <v>47.6694961822473</v>
      </c>
      <c r="J450" s="21">
        <f t="shared" si="24"/>
        <v>57.519985659354724</v>
      </c>
      <c r="K450" s="7">
        <f t="shared" si="25"/>
        <v>71.899982074193403</v>
      </c>
      <c r="L450" s="7">
        <f t="shared" si="26"/>
        <v>80.527979923096623</v>
      </c>
      <c r="M450" s="7">
        <f t="shared" si="27"/>
        <v>80.88747983346758</v>
      </c>
    </row>
    <row r="451" spans="1:13" x14ac:dyDescent="0.25">
      <c r="A451" t="s">
        <v>828</v>
      </c>
      <c r="B451" s="9" t="s">
        <v>882</v>
      </c>
      <c r="C451" s="10" t="s">
        <v>829</v>
      </c>
      <c r="D451" s="14">
        <v>64.55</v>
      </c>
      <c r="E451" s="15">
        <v>-149.07169999999999</v>
      </c>
      <c r="F451" s="15">
        <v>109.7</v>
      </c>
      <c r="G451" s="36">
        <f>Table1[[#This Row],[Elevation 
(m)]]*3.28084</f>
        <v>359.90814799999998</v>
      </c>
      <c r="H451" s="5">
        <v>72.750986767203372</v>
      </c>
      <c r="I451" s="18">
        <v>67.979958562863501</v>
      </c>
      <c r="J451" s="21">
        <f t="shared" si="24"/>
        <v>93.121263062020319</v>
      </c>
      <c r="K451" s="7">
        <f t="shared" si="25"/>
        <v>116.4015788275254</v>
      </c>
      <c r="L451" s="7">
        <f t="shared" si="26"/>
        <v>130.36976828682845</v>
      </c>
      <c r="M451" s="7">
        <f t="shared" si="27"/>
        <v>130.95177618096608</v>
      </c>
    </row>
    <row r="452" spans="1:13" x14ac:dyDescent="0.25">
      <c r="A452" t="s">
        <v>830</v>
      </c>
      <c r="B452" s="9" t="s">
        <v>882</v>
      </c>
      <c r="C452" s="10" t="s">
        <v>831</v>
      </c>
      <c r="D452" s="14">
        <v>60.7667</v>
      </c>
      <c r="E452" s="15">
        <v>-147.80000000000001</v>
      </c>
      <c r="F452" s="15">
        <v>11.9</v>
      </c>
      <c r="G452" s="36">
        <f>Table1[[#This Row],[Elevation 
(m)]]*3.28084</f>
        <v>39.041995999999997</v>
      </c>
      <c r="H452" s="5">
        <v>103.59164590372878</v>
      </c>
      <c r="I452" s="18">
        <v>88.197099779245505</v>
      </c>
      <c r="J452" s="21">
        <f t="shared" ref="J452:J515" si="28">K452*0.8</f>
        <v>132.59730675677284</v>
      </c>
      <c r="K452" s="7">
        <f t="shared" ref="K452:K485" si="29">H452*1.6</f>
        <v>165.74663344596604</v>
      </c>
      <c r="L452" s="7">
        <f t="shared" ref="L452:L515" si="30">K452*1.12</f>
        <v>185.636229459482</v>
      </c>
      <c r="M452" s="7">
        <f t="shared" ref="M452:M485" si="31">K452*1.125</f>
        <v>186.46496262671178</v>
      </c>
    </row>
    <row r="453" spans="1:13" x14ac:dyDescent="0.25">
      <c r="A453" t="s">
        <v>832</v>
      </c>
      <c r="B453" s="9" t="s">
        <v>882</v>
      </c>
      <c r="C453" s="10" t="s">
        <v>833</v>
      </c>
      <c r="D453" s="14">
        <v>60.128300000000003</v>
      </c>
      <c r="E453" s="15">
        <v>-149.41669999999999</v>
      </c>
      <c r="F453" s="15">
        <v>6.7</v>
      </c>
      <c r="G453" s="36">
        <f>Table1[[#This Row],[Elevation 
(m)]]*3.28084</f>
        <v>21.981628000000001</v>
      </c>
      <c r="H453" s="5">
        <v>44.019350967162936</v>
      </c>
      <c r="I453" s="18">
        <v>46.950033080407898</v>
      </c>
      <c r="J453" s="21">
        <f t="shared" si="28"/>
        <v>56.344769237968563</v>
      </c>
      <c r="K453" s="7">
        <f t="shared" si="29"/>
        <v>70.430961547460697</v>
      </c>
      <c r="L453" s="7">
        <f t="shared" si="30"/>
        <v>78.882676933155992</v>
      </c>
      <c r="M453" s="7">
        <f t="shared" si="31"/>
        <v>79.234831740893284</v>
      </c>
    </row>
    <row r="454" spans="1:13" x14ac:dyDescent="0.25">
      <c r="A454" t="s">
        <v>834</v>
      </c>
      <c r="B454" s="9" t="s">
        <v>882</v>
      </c>
      <c r="C454" s="10" t="s">
        <v>835</v>
      </c>
      <c r="D454" s="14">
        <v>61.8</v>
      </c>
      <c r="E454" s="15">
        <v>-147.6833</v>
      </c>
      <c r="F454" s="15">
        <v>694.9</v>
      </c>
      <c r="G454" s="36">
        <f>Table1[[#This Row],[Elevation 
(m)]]*3.28084</f>
        <v>2279.855716</v>
      </c>
      <c r="H454" s="5">
        <v>46.242380772448023</v>
      </c>
      <c r="I454" s="18">
        <v>48.685405917713098</v>
      </c>
      <c r="J454" s="21">
        <f t="shared" si="28"/>
        <v>59.190247388733475</v>
      </c>
      <c r="K454" s="7">
        <f t="shared" si="29"/>
        <v>73.987809235916842</v>
      </c>
      <c r="L454" s="7">
        <f t="shared" si="30"/>
        <v>82.866346344226869</v>
      </c>
      <c r="M454" s="7">
        <f t="shared" si="31"/>
        <v>83.236285390406451</v>
      </c>
    </row>
    <row r="455" spans="1:13" x14ac:dyDescent="0.25">
      <c r="A455" t="s">
        <v>836</v>
      </c>
      <c r="B455" s="9" t="s">
        <v>882</v>
      </c>
      <c r="C455" s="10" t="s">
        <v>837</v>
      </c>
      <c r="D455" s="14">
        <v>63.378300000000003</v>
      </c>
      <c r="E455" s="15">
        <v>-143.34829999999999</v>
      </c>
      <c r="F455" s="15">
        <v>469.7</v>
      </c>
      <c r="G455" s="36">
        <f>Table1[[#This Row],[Elevation 
(m)]]*3.28084</f>
        <v>1541.010548</v>
      </c>
      <c r="H455" s="5">
        <v>38.814060446319758</v>
      </c>
      <c r="I455" s="18">
        <v>42.792903336474197</v>
      </c>
      <c r="J455" s="21">
        <f t="shared" si="28"/>
        <v>49.681997371289299</v>
      </c>
      <c r="K455" s="7">
        <f t="shared" si="29"/>
        <v>62.102496714111616</v>
      </c>
      <c r="L455" s="7">
        <f t="shared" si="30"/>
        <v>69.554796319805021</v>
      </c>
      <c r="M455" s="7">
        <f t="shared" si="31"/>
        <v>69.865308803375569</v>
      </c>
    </row>
    <row r="456" spans="1:13" x14ac:dyDescent="0.25">
      <c r="A456" t="s">
        <v>43</v>
      </c>
      <c r="B456" s="9" t="s">
        <v>882</v>
      </c>
      <c r="C456" s="10" t="s">
        <v>98</v>
      </c>
      <c r="D456" s="14">
        <v>61.130299999999998</v>
      </c>
      <c r="E456" s="15">
        <v>-146.35169999999999</v>
      </c>
      <c r="F456" s="15">
        <v>29</v>
      </c>
      <c r="G456" s="36">
        <f>Table1[[#This Row],[Elevation 
(m)]]*3.28084</f>
        <v>95.144360000000006</v>
      </c>
      <c r="H456" s="5">
        <v>126.96921350687253</v>
      </c>
      <c r="I456" s="18">
        <v>102.461197856529</v>
      </c>
      <c r="J456" s="21">
        <f t="shared" si="28"/>
        <v>162.52059328879687</v>
      </c>
      <c r="K456" s="7">
        <f t="shared" si="29"/>
        <v>203.15074161099608</v>
      </c>
      <c r="L456" s="7">
        <f t="shared" si="30"/>
        <v>227.52883060431563</v>
      </c>
      <c r="M456" s="7">
        <f t="shared" si="31"/>
        <v>228.5445843123706</v>
      </c>
    </row>
    <row r="457" spans="1:13" x14ac:dyDescent="0.25">
      <c r="A457" t="s">
        <v>838</v>
      </c>
      <c r="B457" s="9" t="s">
        <v>882</v>
      </c>
      <c r="C457" s="10" t="s">
        <v>839</v>
      </c>
      <c r="D457" s="14">
        <v>60.083300000000001</v>
      </c>
      <c r="E457" s="15">
        <v>-142.5</v>
      </c>
      <c r="F457" s="15">
        <v>8.1999999999999993</v>
      </c>
      <c r="G457" s="36">
        <f>Table1[[#This Row],[Elevation 
(m)]]*3.28084</f>
        <v>26.902887999999997</v>
      </c>
      <c r="H457" s="5">
        <v>55.802507561190126</v>
      </c>
      <c r="I457" s="18">
        <v>55.914402465027997</v>
      </c>
      <c r="J457" s="21">
        <f t="shared" si="28"/>
        <v>71.427209678323365</v>
      </c>
      <c r="K457" s="7">
        <f t="shared" si="29"/>
        <v>89.28401209790421</v>
      </c>
      <c r="L457" s="7">
        <f t="shared" si="30"/>
        <v>99.998093549652722</v>
      </c>
      <c r="M457" s="7">
        <f t="shared" si="31"/>
        <v>100.44451361014224</v>
      </c>
    </row>
    <row r="458" spans="1:13" x14ac:dyDescent="0.25">
      <c r="A458" t="s">
        <v>44</v>
      </c>
      <c r="B458" s="9" t="s">
        <v>882</v>
      </c>
      <c r="C458" s="10" t="s">
        <v>99</v>
      </c>
      <c r="D458" s="14">
        <v>61.168900000000001</v>
      </c>
      <c r="E458" s="15">
        <v>-150.02780000000001</v>
      </c>
      <c r="F458" s="15">
        <v>36.6</v>
      </c>
      <c r="G458" s="36">
        <f>Table1[[#This Row],[Elevation 
(m)]]*3.28084</f>
        <v>120.078744</v>
      </c>
      <c r="H458" s="5">
        <v>39.037594593640613</v>
      </c>
      <c r="I458" s="18">
        <v>42.974325400982003</v>
      </c>
      <c r="J458" s="21">
        <f t="shared" si="28"/>
        <v>49.968121079859991</v>
      </c>
      <c r="K458" s="7">
        <f t="shared" si="29"/>
        <v>62.460151349824983</v>
      </c>
      <c r="L458" s="7">
        <f t="shared" si="30"/>
        <v>69.955369511803994</v>
      </c>
      <c r="M458" s="7">
        <f t="shared" si="31"/>
        <v>70.267670268553104</v>
      </c>
    </row>
    <row r="459" spans="1:13" x14ac:dyDescent="0.25">
      <c r="A459" t="s">
        <v>840</v>
      </c>
      <c r="B459" s="9" t="s">
        <v>882</v>
      </c>
      <c r="C459" s="10" t="s">
        <v>841</v>
      </c>
      <c r="D459" s="14">
        <v>64.736699999999999</v>
      </c>
      <c r="E459" s="15">
        <v>-156.93440000000001</v>
      </c>
      <c r="F459" s="15">
        <v>46.6</v>
      </c>
      <c r="G459" s="36">
        <f>Table1[[#This Row],[Elevation 
(m)]]*3.28084</f>
        <v>152.88714400000001</v>
      </c>
      <c r="H459" s="5">
        <v>38.602405696861361</v>
      </c>
      <c r="I459" s="18">
        <v>42.620868963796603</v>
      </c>
      <c r="J459" s="21">
        <f t="shared" si="28"/>
        <v>49.411079291982546</v>
      </c>
      <c r="K459" s="7">
        <f t="shared" si="29"/>
        <v>61.763849114978179</v>
      </c>
      <c r="L459" s="7">
        <f t="shared" si="30"/>
        <v>69.175511008775572</v>
      </c>
      <c r="M459" s="7">
        <f t="shared" si="31"/>
        <v>69.484330254350454</v>
      </c>
    </row>
    <row r="460" spans="1:13" x14ac:dyDescent="0.25">
      <c r="A460" t="s">
        <v>842</v>
      </c>
      <c r="B460" s="9" t="s">
        <v>882</v>
      </c>
      <c r="C460" s="10" t="s">
        <v>843</v>
      </c>
      <c r="D460" s="14">
        <v>69.369399999999999</v>
      </c>
      <c r="E460" s="15">
        <v>-152.13999999999999</v>
      </c>
      <c r="F460" s="15">
        <v>81.099999999999994</v>
      </c>
      <c r="G460" s="36">
        <f>Table1[[#This Row],[Elevation 
(m)]]*3.28084</f>
        <v>266.07612399999999</v>
      </c>
      <c r="H460" s="5">
        <v>26.41100910388845</v>
      </c>
      <c r="I460" s="18">
        <v>32.2249374867908</v>
      </c>
      <c r="J460" s="21">
        <f t="shared" si="28"/>
        <v>33.806091652977216</v>
      </c>
      <c r="K460" s="7">
        <f t="shared" si="29"/>
        <v>42.25761456622152</v>
      </c>
      <c r="L460" s="7">
        <f t="shared" si="30"/>
        <v>47.328528314168103</v>
      </c>
      <c r="M460" s="7">
        <f t="shared" si="31"/>
        <v>47.539816386999206</v>
      </c>
    </row>
    <row r="461" spans="1:13" x14ac:dyDescent="0.25">
      <c r="A461" t="s">
        <v>45</v>
      </c>
      <c r="B461" s="9" t="s">
        <v>882</v>
      </c>
      <c r="C461" s="10" t="s">
        <v>100</v>
      </c>
      <c r="D461" s="14">
        <v>62.957500000000003</v>
      </c>
      <c r="E461" s="15">
        <v>-155.6103</v>
      </c>
      <c r="F461" s="15">
        <v>101.5</v>
      </c>
      <c r="G461" s="36">
        <f>Table1[[#This Row],[Elevation 
(m)]]*3.28084</f>
        <v>333.00526000000002</v>
      </c>
      <c r="H461" s="5">
        <v>61.532221878464568</v>
      </c>
      <c r="I461" s="18">
        <v>60.089125934465002</v>
      </c>
      <c r="J461" s="21">
        <f t="shared" si="28"/>
        <v>78.761244004434658</v>
      </c>
      <c r="K461" s="7">
        <f t="shared" si="29"/>
        <v>98.451555005543312</v>
      </c>
      <c r="L461" s="7">
        <f t="shared" si="30"/>
        <v>110.26574160620852</v>
      </c>
      <c r="M461" s="7">
        <f t="shared" si="31"/>
        <v>110.75799938123623</v>
      </c>
    </row>
    <row r="462" spans="1:13" x14ac:dyDescent="0.25">
      <c r="A462" t="s">
        <v>844</v>
      </c>
      <c r="B462" s="9" t="s">
        <v>882</v>
      </c>
      <c r="C462" s="10" t="s">
        <v>845</v>
      </c>
      <c r="D462" s="14">
        <v>61.977200000000003</v>
      </c>
      <c r="E462" s="15">
        <v>-151.21690000000001</v>
      </c>
      <c r="F462" s="15">
        <v>45.7</v>
      </c>
      <c r="G462" s="36">
        <f>Table1[[#This Row],[Elevation 
(m)]]*3.28084</f>
        <v>149.93438800000001</v>
      </c>
      <c r="H462" s="5">
        <v>87.380540386818922</v>
      </c>
      <c r="I462" s="18">
        <v>77.804482023672904</v>
      </c>
      <c r="J462" s="21">
        <f t="shared" si="28"/>
        <v>111.84709169512824</v>
      </c>
      <c r="K462" s="7">
        <f t="shared" si="29"/>
        <v>139.80886461891029</v>
      </c>
      <c r="L462" s="7">
        <f t="shared" si="30"/>
        <v>156.58592837317954</v>
      </c>
      <c r="M462" s="7">
        <f t="shared" si="31"/>
        <v>157.28497269627408</v>
      </c>
    </row>
    <row r="463" spans="1:13" x14ac:dyDescent="0.25">
      <c r="A463" t="s">
        <v>846</v>
      </c>
      <c r="B463" s="9" t="s">
        <v>882</v>
      </c>
      <c r="C463" s="10" t="s">
        <v>847</v>
      </c>
      <c r="D463" s="14">
        <v>61.583300000000001</v>
      </c>
      <c r="E463" s="15">
        <v>-159.5333</v>
      </c>
      <c r="F463" s="15">
        <v>26.2</v>
      </c>
      <c r="G463" s="36">
        <f>Table1[[#This Row],[Elevation 
(m)]]*3.28084</f>
        <v>85.958007999999992</v>
      </c>
      <c r="H463" s="5">
        <v>76.166284632465562</v>
      </c>
      <c r="I463" s="18">
        <v>70.3167630632136</v>
      </c>
      <c r="J463" s="21">
        <f t="shared" si="28"/>
        <v>97.492844329555922</v>
      </c>
      <c r="K463" s="7">
        <f t="shared" si="29"/>
        <v>121.8660554119449</v>
      </c>
      <c r="L463" s="7">
        <f t="shared" si="30"/>
        <v>136.4899820613783</v>
      </c>
      <c r="M463" s="7">
        <f t="shared" si="31"/>
        <v>137.09931233843801</v>
      </c>
    </row>
    <row r="464" spans="1:13" x14ac:dyDescent="0.25">
      <c r="A464" t="s">
        <v>848</v>
      </c>
      <c r="B464" s="9" t="s">
        <v>882</v>
      </c>
      <c r="C464" s="10" t="s">
        <v>849</v>
      </c>
      <c r="D464" s="14">
        <v>62.5167</v>
      </c>
      <c r="E464" s="15">
        <v>-153.88329999999999</v>
      </c>
      <c r="F464" s="15">
        <v>458.1</v>
      </c>
      <c r="G464" s="36">
        <f>Table1[[#This Row],[Elevation 
(m)]]*3.28084</f>
        <v>1502.952804</v>
      </c>
      <c r="H464" s="5">
        <v>60.827717379914297</v>
      </c>
      <c r="I464" s="18">
        <v>59.581520218983698</v>
      </c>
      <c r="J464" s="21">
        <f t="shared" si="28"/>
        <v>77.859478246290308</v>
      </c>
      <c r="K464" s="7">
        <f t="shared" si="29"/>
        <v>97.324347807862878</v>
      </c>
      <c r="L464" s="7">
        <f t="shared" si="30"/>
        <v>109.00326954480643</v>
      </c>
      <c r="M464" s="7">
        <f t="shared" si="31"/>
        <v>109.48989128384574</v>
      </c>
    </row>
    <row r="465" spans="1:13" x14ac:dyDescent="0.25">
      <c r="A465" t="s">
        <v>850</v>
      </c>
      <c r="B465" s="9" t="s">
        <v>882</v>
      </c>
      <c r="C465" s="10" t="s">
        <v>851</v>
      </c>
      <c r="D465" s="14">
        <v>60.579700000000003</v>
      </c>
      <c r="E465" s="15">
        <v>-151.23920000000001</v>
      </c>
      <c r="F465" s="15">
        <v>27.7</v>
      </c>
      <c r="G465" s="36">
        <f>Table1[[#This Row],[Elevation 
(m)]]*3.28084</f>
        <v>90.879267999999996</v>
      </c>
      <c r="H465" s="5">
        <v>48.127576384686584</v>
      </c>
      <c r="I465" s="18">
        <v>50.1398913198651</v>
      </c>
      <c r="J465" s="21">
        <f t="shared" si="28"/>
        <v>61.603297772398832</v>
      </c>
      <c r="K465" s="7">
        <f t="shared" si="29"/>
        <v>77.004122215498541</v>
      </c>
      <c r="L465" s="7">
        <f t="shared" si="30"/>
        <v>86.244616881358368</v>
      </c>
      <c r="M465" s="7">
        <f t="shared" si="31"/>
        <v>86.629637492435862</v>
      </c>
    </row>
    <row r="466" spans="1:13" x14ac:dyDescent="0.25">
      <c r="A466" t="s">
        <v>46</v>
      </c>
      <c r="B466" s="9" t="s">
        <v>882</v>
      </c>
      <c r="C466" s="10" t="s">
        <v>101</v>
      </c>
      <c r="D466" s="14">
        <v>62.32</v>
      </c>
      <c r="E466" s="15">
        <v>-150.095</v>
      </c>
      <c r="F466" s="15">
        <v>106.7</v>
      </c>
      <c r="G466" s="36">
        <f>Table1[[#This Row],[Elevation 
(m)]]*3.28084</f>
        <v>350.065628</v>
      </c>
      <c r="H466" s="5">
        <v>146.20737971401564</v>
      </c>
      <c r="I466" s="18">
        <v>113.683602927889</v>
      </c>
      <c r="J466" s="21">
        <f t="shared" si="28"/>
        <v>187.14544603394006</v>
      </c>
      <c r="K466" s="7">
        <f t="shared" si="29"/>
        <v>233.93180754242505</v>
      </c>
      <c r="L466" s="7">
        <f t="shared" si="30"/>
        <v>262.00362444751607</v>
      </c>
      <c r="M466" s="7">
        <f t="shared" si="31"/>
        <v>263.17328348522818</v>
      </c>
    </row>
    <row r="467" spans="1:13" x14ac:dyDescent="0.25">
      <c r="A467" t="s">
        <v>852</v>
      </c>
      <c r="B467" s="9" t="s">
        <v>882</v>
      </c>
      <c r="C467" s="10" t="s">
        <v>853</v>
      </c>
      <c r="D467" s="14">
        <v>65.174400000000006</v>
      </c>
      <c r="E467" s="15">
        <v>-152.1069</v>
      </c>
      <c r="F467" s="15">
        <v>69.2</v>
      </c>
      <c r="G467" s="36">
        <f>Table1[[#This Row],[Elevation 
(m)]]*3.28084</f>
        <v>227.03412800000001</v>
      </c>
      <c r="H467" s="5">
        <v>58.35281627807764</v>
      </c>
      <c r="I467" s="18">
        <v>57.785874346169301</v>
      </c>
      <c r="J467" s="21">
        <f t="shared" si="28"/>
        <v>74.691604835939387</v>
      </c>
      <c r="K467" s="7">
        <f t="shared" si="29"/>
        <v>93.364506044924227</v>
      </c>
      <c r="L467" s="7">
        <f t="shared" si="30"/>
        <v>104.56824677031514</v>
      </c>
      <c r="M467" s="7">
        <f t="shared" si="31"/>
        <v>105.03506930053976</v>
      </c>
    </row>
    <row r="468" spans="1:13" x14ac:dyDescent="0.25">
      <c r="A468" t="s">
        <v>854</v>
      </c>
      <c r="B468" s="9" t="s">
        <v>882</v>
      </c>
      <c r="C468" s="10" t="s">
        <v>855</v>
      </c>
      <c r="D468" s="14">
        <v>66.9161</v>
      </c>
      <c r="E468" s="15">
        <v>-151.50890000000001</v>
      </c>
      <c r="F468" s="15">
        <v>195.7</v>
      </c>
      <c r="G468" s="36">
        <f>Table1[[#This Row],[Elevation 
(m)]]*3.28084</f>
        <v>642.06038799999999</v>
      </c>
      <c r="H468" s="5">
        <v>81.260492431733581</v>
      </c>
      <c r="I468" s="18">
        <v>73.7517785949792</v>
      </c>
      <c r="J468" s="21">
        <f t="shared" si="28"/>
        <v>104.01343031261899</v>
      </c>
      <c r="K468" s="7">
        <f t="shared" si="29"/>
        <v>130.01678789077374</v>
      </c>
      <c r="L468" s="7">
        <f t="shared" si="30"/>
        <v>145.6188024376666</v>
      </c>
      <c r="M468" s="7">
        <f t="shared" si="31"/>
        <v>146.26888637712045</v>
      </c>
    </row>
    <row r="469" spans="1:13" x14ac:dyDescent="0.25">
      <c r="A469" t="s">
        <v>856</v>
      </c>
      <c r="B469" s="9" t="s">
        <v>882</v>
      </c>
      <c r="C469" s="10" t="s">
        <v>857</v>
      </c>
      <c r="D469" s="14">
        <v>61.1</v>
      </c>
      <c r="E469" s="15">
        <v>-155.58330000000001</v>
      </c>
      <c r="F469" s="15">
        <v>484</v>
      </c>
      <c r="G469" s="36">
        <f>Table1[[#This Row],[Elevation 
(m)]]*3.28084</f>
        <v>1587.9265599999999</v>
      </c>
      <c r="H469" s="5">
        <v>85.244245629976547</v>
      </c>
      <c r="I469" s="18">
        <v>76.398585593037296</v>
      </c>
      <c r="J469" s="21">
        <f t="shared" si="28"/>
        <v>109.11263440636999</v>
      </c>
      <c r="K469" s="7">
        <f t="shared" si="29"/>
        <v>136.39079300796249</v>
      </c>
      <c r="L469" s="7">
        <f t="shared" si="30"/>
        <v>152.75768816891801</v>
      </c>
      <c r="M469" s="7">
        <f t="shared" si="31"/>
        <v>153.43964213395779</v>
      </c>
    </row>
    <row r="470" spans="1:13" x14ac:dyDescent="0.25">
      <c r="A470" t="s">
        <v>858</v>
      </c>
      <c r="B470" s="9" t="s">
        <v>882</v>
      </c>
      <c r="C470" s="10" t="s">
        <v>859</v>
      </c>
      <c r="D470" s="14">
        <v>66</v>
      </c>
      <c r="E470" s="15">
        <v>-153.69999999999999</v>
      </c>
      <c r="F470" s="15">
        <v>388.9</v>
      </c>
      <c r="G470" s="36">
        <f>Table1[[#This Row],[Elevation 
(m)]]*3.28084</f>
        <v>1275.918676</v>
      </c>
      <c r="H470" s="5">
        <v>83.244171283414332</v>
      </c>
      <c r="I470" s="18">
        <v>75.073904498530098</v>
      </c>
      <c r="J470" s="21">
        <f t="shared" si="28"/>
        <v>106.55253924277037</v>
      </c>
      <c r="K470" s="7">
        <f t="shared" si="29"/>
        <v>133.19067405346294</v>
      </c>
      <c r="L470" s="7">
        <f t="shared" si="30"/>
        <v>149.1735549398785</v>
      </c>
      <c r="M470" s="7">
        <f t="shared" si="31"/>
        <v>149.83950831014582</v>
      </c>
    </row>
    <row r="471" spans="1:13" x14ac:dyDescent="0.25">
      <c r="A471" t="s">
        <v>860</v>
      </c>
      <c r="B471" s="9" t="s">
        <v>882</v>
      </c>
      <c r="C471" s="10" t="s">
        <v>861</v>
      </c>
      <c r="D471" s="14">
        <v>62.9</v>
      </c>
      <c r="E471" s="15">
        <v>-155.9667</v>
      </c>
      <c r="F471" s="15">
        <v>293.8</v>
      </c>
      <c r="G471" s="36">
        <f>Table1[[#This Row],[Elevation 
(m)]]*3.28084</f>
        <v>963.91079200000001</v>
      </c>
      <c r="H471" s="5">
        <v>53.660187499023216</v>
      </c>
      <c r="I471" s="18">
        <v>54.324860374749299</v>
      </c>
      <c r="J471" s="21">
        <f t="shared" si="28"/>
        <v>68.68503999874973</v>
      </c>
      <c r="K471" s="7">
        <f t="shared" si="29"/>
        <v>85.856299998437152</v>
      </c>
      <c r="L471" s="7">
        <f t="shared" si="30"/>
        <v>96.159055998249613</v>
      </c>
      <c r="M471" s="7">
        <f t="shared" si="31"/>
        <v>96.588337498241799</v>
      </c>
    </row>
    <row r="472" spans="1:13" x14ac:dyDescent="0.25">
      <c r="A472" t="s">
        <v>47</v>
      </c>
      <c r="B472" s="9" t="s">
        <v>882</v>
      </c>
      <c r="C472" s="10" t="s">
        <v>102</v>
      </c>
      <c r="D472" s="14">
        <v>60.784999999999997</v>
      </c>
      <c r="E472" s="15">
        <v>-161.82919999999999</v>
      </c>
      <c r="F472" s="15">
        <v>31.1</v>
      </c>
      <c r="G472" s="36">
        <f>Table1[[#This Row],[Elevation 
(m)]]*3.28084</f>
        <v>102.03412400000001</v>
      </c>
      <c r="H472" s="5">
        <v>36.986861257694741</v>
      </c>
      <c r="I472" s="18">
        <v>41.299426745121799</v>
      </c>
      <c r="J472" s="21">
        <f t="shared" si="28"/>
        <v>47.343182409849277</v>
      </c>
      <c r="K472" s="7">
        <f t="shared" si="29"/>
        <v>59.178978012311589</v>
      </c>
      <c r="L472" s="7">
        <f t="shared" si="30"/>
        <v>66.280455373788982</v>
      </c>
      <c r="M472" s="7">
        <f t="shared" si="31"/>
        <v>66.576350263850543</v>
      </c>
    </row>
    <row r="473" spans="1:13" x14ac:dyDescent="0.25">
      <c r="A473" t="s">
        <v>48</v>
      </c>
      <c r="B473" s="9" t="s">
        <v>882</v>
      </c>
      <c r="C473" s="10" t="s">
        <v>103</v>
      </c>
      <c r="D473" s="14">
        <v>66.866699999999994</v>
      </c>
      <c r="E473" s="15">
        <v>-162.63329999999999</v>
      </c>
      <c r="F473" s="15">
        <v>9.1</v>
      </c>
      <c r="G473" s="36">
        <f>Table1[[#This Row],[Elevation 
(m)]]*3.28084</f>
        <v>29.855643999999998</v>
      </c>
      <c r="H473" s="5">
        <v>65.042886137073054</v>
      </c>
      <c r="I473" s="18">
        <v>62.5962562119376</v>
      </c>
      <c r="J473" s="21">
        <f t="shared" si="28"/>
        <v>83.254894255453522</v>
      </c>
      <c r="K473" s="7">
        <f t="shared" si="29"/>
        <v>104.0686178193169</v>
      </c>
      <c r="L473" s="7">
        <f t="shared" si="30"/>
        <v>116.55685195763493</v>
      </c>
      <c r="M473" s="7">
        <f t="shared" si="31"/>
        <v>117.0771950467315</v>
      </c>
    </row>
    <row r="474" spans="1:13" x14ac:dyDescent="0.25">
      <c r="A474" t="s">
        <v>49</v>
      </c>
      <c r="B474" s="9" t="s">
        <v>882</v>
      </c>
      <c r="C474" s="10" t="s">
        <v>104</v>
      </c>
      <c r="D474" s="14">
        <v>64.511099999999999</v>
      </c>
      <c r="E474" s="15">
        <v>-165.44</v>
      </c>
      <c r="F474" s="15">
        <v>4</v>
      </c>
      <c r="G474" s="36">
        <f>Table1[[#This Row],[Elevation 
(m)]]*3.28084</f>
        <v>13.12336</v>
      </c>
      <c r="H474" s="5">
        <v>70.924520101372195</v>
      </c>
      <c r="I474" s="18">
        <v>66.718438120904395</v>
      </c>
      <c r="J474" s="21">
        <f t="shared" si="28"/>
        <v>90.783385729756418</v>
      </c>
      <c r="K474" s="7">
        <f t="shared" si="29"/>
        <v>113.47923216219552</v>
      </c>
      <c r="L474" s="7">
        <f t="shared" si="30"/>
        <v>127.09674002165899</v>
      </c>
      <c r="M474" s="7">
        <f t="shared" si="31"/>
        <v>127.66413618246996</v>
      </c>
    </row>
    <row r="475" spans="1:13" x14ac:dyDescent="0.25">
      <c r="A475" t="s">
        <v>862</v>
      </c>
      <c r="B475" s="9" t="s">
        <v>882</v>
      </c>
      <c r="C475" s="10" t="s">
        <v>863</v>
      </c>
      <c r="D475" s="14">
        <v>65.623900000000006</v>
      </c>
      <c r="E475" s="15">
        <v>-168.0992</v>
      </c>
      <c r="F475" s="15">
        <v>7.6</v>
      </c>
      <c r="G475" s="36">
        <f>Table1[[#This Row],[Elevation 
(m)]]*3.28084</f>
        <v>24.934383999999998</v>
      </c>
      <c r="H475" s="5">
        <v>39.738093054209294</v>
      </c>
      <c r="I475" s="18">
        <v>43.541094142681899</v>
      </c>
      <c r="J475" s="21">
        <f t="shared" si="28"/>
        <v>50.864759109387904</v>
      </c>
      <c r="K475" s="7">
        <f t="shared" si="29"/>
        <v>63.580948886734873</v>
      </c>
      <c r="L475" s="7">
        <f t="shared" si="30"/>
        <v>71.210662753143069</v>
      </c>
      <c r="M475" s="7">
        <f t="shared" si="31"/>
        <v>71.528567497576731</v>
      </c>
    </row>
    <row r="476" spans="1:13" x14ac:dyDescent="0.25">
      <c r="A476" t="s">
        <v>864</v>
      </c>
      <c r="B476" s="9" t="s">
        <v>882</v>
      </c>
      <c r="C476" s="10" t="s">
        <v>865</v>
      </c>
      <c r="D476" s="14">
        <v>64.7</v>
      </c>
      <c r="E476" s="15">
        <v>-162.05000000000001</v>
      </c>
      <c r="F476" s="15">
        <v>6.1</v>
      </c>
      <c r="G476" s="36">
        <f>Table1[[#This Row],[Elevation 
(m)]]*3.28084</f>
        <v>20.013123999999998</v>
      </c>
      <c r="H476" s="5">
        <v>111.90380002864453</v>
      </c>
      <c r="I476" s="18">
        <v>93.3573783240967</v>
      </c>
      <c r="J476" s="21">
        <f t="shared" si="28"/>
        <v>143.236864036665</v>
      </c>
      <c r="K476" s="7">
        <f t="shared" si="29"/>
        <v>179.04608004583125</v>
      </c>
      <c r="L476" s="7">
        <f t="shared" si="30"/>
        <v>200.53160965133102</v>
      </c>
      <c r="M476" s="7">
        <f t="shared" si="31"/>
        <v>201.42684005156016</v>
      </c>
    </row>
    <row r="477" spans="1:13" x14ac:dyDescent="0.25">
      <c r="A477" t="s">
        <v>50</v>
      </c>
      <c r="B477" s="9" t="s">
        <v>882</v>
      </c>
      <c r="C477" s="10" t="s">
        <v>105</v>
      </c>
      <c r="D477" s="14">
        <v>63.883299999999998</v>
      </c>
      <c r="E477" s="15">
        <v>-160.80000000000001</v>
      </c>
      <c r="F477" s="15">
        <v>5.5</v>
      </c>
      <c r="G477" s="36">
        <f>Table1[[#This Row],[Elevation 
(m)]]*3.28084</f>
        <v>18.044619999999998</v>
      </c>
      <c r="H477" s="5">
        <v>32.884405453585757</v>
      </c>
      <c r="I477" s="18">
        <v>37.873012084063198</v>
      </c>
      <c r="J477" s="21">
        <f t="shared" si="28"/>
        <v>42.09203898058977</v>
      </c>
      <c r="K477" s="7">
        <f t="shared" si="29"/>
        <v>52.615048725737211</v>
      </c>
      <c r="L477" s="7">
        <f t="shared" si="30"/>
        <v>58.928854572825685</v>
      </c>
      <c r="M477" s="7">
        <f t="shared" si="31"/>
        <v>59.191929816454362</v>
      </c>
    </row>
    <row r="478" spans="1:13" x14ac:dyDescent="0.25">
      <c r="A478" t="s">
        <v>866</v>
      </c>
      <c r="B478" s="9" t="s">
        <v>882</v>
      </c>
      <c r="C478" s="10" t="s">
        <v>867</v>
      </c>
      <c r="D478" s="14">
        <v>68.866699999999994</v>
      </c>
      <c r="E478" s="15">
        <v>-166.13329999999999</v>
      </c>
      <c r="F478" s="15">
        <v>15.8</v>
      </c>
      <c r="G478" s="36">
        <f>Table1[[#This Row],[Elevation 
(m)]]*3.28084</f>
        <v>51.837271999999999</v>
      </c>
      <c r="H478" s="5">
        <v>44.997613547275009</v>
      </c>
      <c r="I478" s="18">
        <v>47.716474855430199</v>
      </c>
      <c r="J478" s="21">
        <f t="shared" si="28"/>
        <v>57.596945340512015</v>
      </c>
      <c r="K478" s="7">
        <f t="shared" si="29"/>
        <v>71.996181675640017</v>
      </c>
      <c r="L478" s="7">
        <f t="shared" si="30"/>
        <v>80.635723476716834</v>
      </c>
      <c r="M478" s="7">
        <f t="shared" si="31"/>
        <v>80.995704385095024</v>
      </c>
    </row>
    <row r="479" spans="1:13" x14ac:dyDescent="0.25">
      <c r="A479" t="s">
        <v>868</v>
      </c>
      <c r="B479" s="9" t="s">
        <v>882</v>
      </c>
      <c r="C479" s="10" t="s">
        <v>869</v>
      </c>
      <c r="D479" s="14">
        <v>63.316699999999997</v>
      </c>
      <c r="E479" s="15">
        <v>-168.9667</v>
      </c>
      <c r="F479" s="15">
        <v>9.1</v>
      </c>
      <c r="G479" s="36">
        <f>Table1[[#This Row],[Elevation 
(m)]]*3.28084</f>
        <v>29.855643999999998</v>
      </c>
      <c r="H479" s="5">
        <v>61.315692602554478</v>
      </c>
      <c r="I479" s="18">
        <v>59.933277116006501</v>
      </c>
      <c r="J479" s="21">
        <f t="shared" si="28"/>
        <v>78.484086531269739</v>
      </c>
      <c r="K479" s="7">
        <f t="shared" si="29"/>
        <v>98.10510816408717</v>
      </c>
      <c r="L479" s="7">
        <f t="shared" si="30"/>
        <v>109.87772114377763</v>
      </c>
      <c r="M479" s="7">
        <f t="shared" si="31"/>
        <v>110.36824668459806</v>
      </c>
    </row>
    <row r="480" spans="1:13" x14ac:dyDescent="0.25">
      <c r="A480" t="s">
        <v>870</v>
      </c>
      <c r="B480" s="9" t="s">
        <v>882</v>
      </c>
      <c r="C480" s="10" t="s">
        <v>871</v>
      </c>
      <c r="D480" s="14">
        <v>61.783299999999997</v>
      </c>
      <c r="E480" s="15">
        <v>-166.0333</v>
      </c>
      <c r="F480" s="15">
        <v>123.1</v>
      </c>
      <c r="G480" s="36">
        <f>Table1[[#This Row],[Elevation 
(m)]]*3.28084</f>
        <v>403.87140399999998</v>
      </c>
      <c r="H480" s="5">
        <v>93.407899733193972</v>
      </c>
      <c r="I480" s="18">
        <v>81.723331643773406</v>
      </c>
      <c r="J480" s="21">
        <f t="shared" si="28"/>
        <v>119.56211165848829</v>
      </c>
      <c r="K480" s="7">
        <f t="shared" si="29"/>
        <v>149.45263957311036</v>
      </c>
      <c r="L480" s="7">
        <f t="shared" si="30"/>
        <v>167.38695632188362</v>
      </c>
      <c r="M480" s="7">
        <f t="shared" si="31"/>
        <v>168.13421951974917</v>
      </c>
    </row>
    <row r="481" spans="1:13" x14ac:dyDescent="0.25">
      <c r="A481" t="s">
        <v>872</v>
      </c>
      <c r="B481" s="9" t="s">
        <v>882</v>
      </c>
      <c r="C481" s="10" t="s">
        <v>873</v>
      </c>
      <c r="D481" s="14">
        <v>65.566699999999997</v>
      </c>
      <c r="E481" s="15">
        <v>-167.91669999999999</v>
      </c>
      <c r="F481" s="15">
        <v>82</v>
      </c>
      <c r="G481" s="36">
        <f>Table1[[#This Row],[Elevation 
(m)]]*3.28084</f>
        <v>269.02888000000002</v>
      </c>
      <c r="H481" s="5">
        <v>75.721413542868135</v>
      </c>
      <c r="I481" s="18">
        <v>70.013962222988098</v>
      </c>
      <c r="J481" s="21">
        <f t="shared" si="28"/>
        <v>96.923409334871224</v>
      </c>
      <c r="K481" s="7">
        <f t="shared" si="29"/>
        <v>121.15426166858902</v>
      </c>
      <c r="L481" s="7">
        <f t="shared" si="30"/>
        <v>135.69277306881972</v>
      </c>
      <c r="M481" s="7">
        <f t="shared" si="31"/>
        <v>136.29854437716264</v>
      </c>
    </row>
    <row r="482" spans="1:13" x14ac:dyDescent="0.25">
      <c r="A482" t="s">
        <v>874</v>
      </c>
      <c r="B482" s="9" t="s">
        <v>882</v>
      </c>
      <c r="C482" s="10" t="s">
        <v>875</v>
      </c>
      <c r="D482" s="14">
        <v>63.783299999999997</v>
      </c>
      <c r="E482" s="15">
        <v>-171.75</v>
      </c>
      <c r="F482" s="15">
        <v>8.1999999999999993</v>
      </c>
      <c r="G482" s="36">
        <f>Table1[[#This Row],[Elevation 
(m)]]*3.28084</f>
        <v>26.902887999999997</v>
      </c>
      <c r="H482" s="5">
        <v>110.26325651560077</v>
      </c>
      <c r="I482" s="18">
        <v>92.347134243136196</v>
      </c>
      <c r="J482" s="21">
        <f t="shared" si="28"/>
        <v>141.136968339969</v>
      </c>
      <c r="K482" s="7">
        <f t="shared" si="29"/>
        <v>176.42121042496126</v>
      </c>
      <c r="L482" s="7">
        <f t="shared" si="30"/>
        <v>197.59175567595662</v>
      </c>
      <c r="M482" s="7">
        <f t="shared" si="31"/>
        <v>198.47386172808143</v>
      </c>
    </row>
    <row r="483" spans="1:13" x14ac:dyDescent="0.25">
      <c r="A483" t="s">
        <v>51</v>
      </c>
      <c r="B483" s="9" t="s">
        <v>882</v>
      </c>
      <c r="C483" s="10" t="s">
        <v>106</v>
      </c>
      <c r="D483" s="14">
        <v>70.133300000000006</v>
      </c>
      <c r="E483" s="15">
        <v>-143.63329999999999</v>
      </c>
      <c r="F483" s="15">
        <v>11.9</v>
      </c>
      <c r="G483" s="36">
        <f>Table1[[#This Row],[Elevation 
(m)]]*3.28084</f>
        <v>39.041995999999997</v>
      </c>
      <c r="H483" s="5">
        <v>44.043322734290356</v>
      </c>
      <c r="I483" s="18">
        <v>46.968867547790303</v>
      </c>
      <c r="J483" s="21">
        <f t="shared" si="28"/>
        <v>56.375453099891665</v>
      </c>
      <c r="K483" s="7">
        <f t="shared" si="29"/>
        <v>70.469316374864576</v>
      </c>
      <c r="L483" s="7">
        <f t="shared" si="30"/>
        <v>78.92563433984833</v>
      </c>
      <c r="M483" s="7">
        <f t="shared" si="31"/>
        <v>79.277980921722644</v>
      </c>
    </row>
    <row r="484" spans="1:13" x14ac:dyDescent="0.25">
      <c r="A484" t="s">
        <v>52</v>
      </c>
      <c r="B484" s="9" t="s">
        <v>882</v>
      </c>
      <c r="C484" s="10" t="s">
        <v>107</v>
      </c>
      <c r="D484" s="14">
        <v>71.283299999999997</v>
      </c>
      <c r="E484" s="15">
        <v>-156.78139999999999</v>
      </c>
      <c r="F484" s="15">
        <v>9.4</v>
      </c>
      <c r="G484" s="36">
        <f>Table1[[#This Row],[Elevation 
(m)]]*3.28084</f>
        <v>30.839896</v>
      </c>
      <c r="H484" s="5">
        <v>24.979177251379141</v>
      </c>
      <c r="I484" s="18">
        <v>30.9284976710052</v>
      </c>
      <c r="J484" s="21">
        <f t="shared" si="28"/>
        <v>31.973346881765305</v>
      </c>
      <c r="K484" s="7">
        <f t="shared" si="29"/>
        <v>39.966683602206629</v>
      </c>
      <c r="L484" s="7">
        <f t="shared" si="30"/>
        <v>44.762685634471431</v>
      </c>
      <c r="M484" s="7">
        <f t="shared" si="31"/>
        <v>44.962519052482456</v>
      </c>
    </row>
    <row r="485" spans="1:13" x14ac:dyDescent="0.25">
      <c r="A485" t="s">
        <v>876</v>
      </c>
      <c r="B485" s="11" t="s">
        <v>882</v>
      </c>
      <c r="C485" s="12" t="s">
        <v>877</v>
      </c>
      <c r="D485" s="16">
        <v>70.639200000000002</v>
      </c>
      <c r="E485" s="17">
        <v>-159.995</v>
      </c>
      <c r="F485" s="17">
        <v>9.1</v>
      </c>
      <c r="G485" s="38">
        <f>Table1[[#This Row],[Elevation 
(m)]]*3.28084</f>
        <v>29.855643999999998</v>
      </c>
      <c r="H485" s="6">
        <v>11.658791804389445</v>
      </c>
      <c r="I485" s="19">
        <v>17.642732569925901</v>
      </c>
      <c r="J485" s="22">
        <f t="shared" si="28"/>
        <v>14.92325350961849</v>
      </c>
      <c r="K485" s="8">
        <f t="shared" si="29"/>
        <v>18.654066887023113</v>
      </c>
      <c r="L485" s="8">
        <f t="shared" si="30"/>
        <v>20.89255491346589</v>
      </c>
      <c r="M485" s="8">
        <f t="shared" si="31"/>
        <v>20.985825247901001</v>
      </c>
    </row>
    <row r="487" spans="1:13" x14ac:dyDescent="0.25">
      <c r="A487" s="25" t="s">
        <v>895</v>
      </c>
      <c r="B487" s="26"/>
      <c r="C487" s="26"/>
      <c r="D487" s="26"/>
      <c r="E487" s="26"/>
    </row>
    <row r="488" spans="1:13" x14ac:dyDescent="0.25">
      <c r="A488" s="24" t="s">
        <v>899</v>
      </c>
    </row>
    <row r="489" spans="1:13" x14ac:dyDescent="0.25">
      <c r="A489" s="24" t="s">
        <v>896</v>
      </c>
    </row>
    <row r="490" spans="1:13" x14ac:dyDescent="0.25">
      <c r="A490" s="24" t="s">
        <v>898</v>
      </c>
    </row>
    <row r="491" spans="1:13" x14ac:dyDescent="0.25">
      <c r="A491" s="24" t="s">
        <v>897</v>
      </c>
    </row>
    <row r="493" spans="1:13" x14ac:dyDescent="0.25">
      <c r="A493" s="39" t="s">
        <v>902</v>
      </c>
    </row>
    <row r="494" spans="1:13" x14ac:dyDescent="0.25">
      <c r="A494" s="40" t="s">
        <v>903</v>
      </c>
    </row>
    <row r="495" spans="1:13" x14ac:dyDescent="0.25">
      <c r="A495" s="40" t="s">
        <v>904</v>
      </c>
    </row>
  </sheetData>
  <mergeCells count="4">
    <mergeCell ref="H2:I2"/>
    <mergeCell ref="J2:M2"/>
    <mergeCell ref="A2:C2"/>
    <mergeCell ref="D2:G2"/>
  </mergeCells>
  <hyperlinks>
    <hyperlink ref="A489" r:id="rId1" xr:uid="{8092511A-1DA3-4025-9058-1C613B558F38}"/>
    <hyperlink ref="A490" r:id="rId2" xr:uid="{A91BE6D2-F97C-4F63-808B-415C66318D89}"/>
    <hyperlink ref="A491" r:id="rId3" xr:uid="{180390D3-672D-4210-85BA-2B85C9CCA8D4}"/>
    <hyperlink ref="A488" r:id="rId4" xr:uid="{08A495C0-BF60-4B52-9FDF-6844A3038CF1}"/>
  </hyperlinks>
  <pageMargins left="0.7" right="0.7" top="0.75" bottom="0.75" header="0.3" footer="0.3"/>
  <pageSetup orientation="portrait" r:id="rId5"/>
  <drawing r:id="rId6"/>
  <legacyDrawing r:id="rId7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Strait, Sterling H.</dc:creator>
  <cp:lastModifiedBy>Strait, Sterling H.</cp:lastModifiedBy>
  <dcterms:created xsi:type="dcterms:W3CDTF">2021-02-12T21:19:53Z</dcterms:created>
  <dcterms:modified xsi:type="dcterms:W3CDTF">2023-04-26T20:26:38Z</dcterms:modified>
</cp:coreProperties>
</file>